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0" yWindow="2055" windowWidth="15120" windowHeight="5340" activeTab="2"/>
  </bookViews>
  <sheets>
    <sheet name="KA" sheetId="1" r:id="rId1"/>
    <sheet name="KHA" sheetId="2" r:id="rId2"/>
    <sheet name="GA" sheetId="3" r:id="rId3"/>
    <sheet name="GHA" sheetId="4" r:id="rId4"/>
    <sheet name="WCL_LIST" sheetId="5" r:id="rId5"/>
    <sheet name="WCL_Summary" sheetId="6" r:id="rId6"/>
  </sheets>
  <externalReferences>
    <externalReference r:id="rId9"/>
  </externalReferences>
  <definedNames>
    <definedName name="_xlnm.Print_Titles" localSheetId="3">'GHA'!$B:$E</definedName>
    <definedName name="_xlnm.Print_Titles" localSheetId="0">'KA'!$6:$9</definedName>
    <definedName name="_xlnm.Print_Titles" localSheetId="1">'KHA'!$B:$B</definedName>
    <definedName name="_xlnm.Print_Titles" localSheetId="4">'WCL_LIST'!$6:$7</definedName>
  </definedNames>
  <calcPr fullCalcOnLoad="1"/>
</workbook>
</file>

<file path=xl/sharedStrings.xml><?xml version="1.0" encoding="utf-8"?>
<sst xmlns="http://schemas.openxmlformats.org/spreadsheetml/2006/main" count="330" uniqueCount="174">
  <si>
    <t>kvLvi bvg</t>
  </si>
  <si>
    <t>( UvKvi As‡K)</t>
  </si>
  <si>
    <t>kvLvi
†KvW b¤^i
(we‡Kwe
cÖ`Ë)</t>
  </si>
  <si>
    <t>FY w¯’wZ</t>
  </si>
  <si>
    <t>¯’wMZ my` w¯’wZ</t>
  </si>
  <si>
    <t>Kg©Pvix FY w¯’wZ</t>
  </si>
  <si>
    <t>bvg,c`ex I †gvevBj b¤^i</t>
  </si>
  <si>
    <t xml:space="preserve">cÖ¯‘ZKvix </t>
  </si>
  <si>
    <t>2q Kg©KZv©/gyL¨ Kg©KZv</t>
  </si>
  <si>
    <t>mwVK wn‡m‡e cÖZ¨vwqZ</t>
  </si>
  <si>
    <t>e¨e¯’vcK/gyL¨ AvÂwjK/AvÂwjK e¨e¯’vcK</t>
  </si>
  <si>
    <t>wet `ªt
FY w¯’wZ (Kjvg bs-4)</t>
  </si>
  <si>
    <t>t</t>
  </si>
  <si>
    <t>¯’wMZ my` w¯’wZ(Kjvg bs-5)</t>
  </si>
  <si>
    <t>Kg©Pvix FY w¯’wZ(Kjvg bs-6)</t>
  </si>
  <si>
    <r>
      <t xml:space="preserve">Off Balance Sheet Exposure </t>
    </r>
    <r>
      <rPr>
        <sz val="12"/>
        <color indexed="8"/>
        <rFont val="SutonnyMJ"/>
        <family val="0"/>
      </rPr>
      <t>(Kjvg bs-7)</t>
    </r>
  </si>
  <si>
    <t>*</t>
  </si>
  <si>
    <r>
      <t xml:space="preserve">                                                                                          evsjv‡`k K…wl e¨vsK                                                                  </t>
    </r>
    <r>
      <rPr>
        <b/>
        <u val="single"/>
        <sz val="13"/>
        <color indexed="8"/>
        <rFont val="SutonnyMJ"/>
        <family val="0"/>
      </rPr>
      <t>QK - ÔKÕ</t>
    </r>
  </si>
  <si>
    <t>(j¶ UvKvq)</t>
  </si>
  <si>
    <t>F‡Yi
LvZ</t>
  </si>
  <si>
    <t>†gvU
FY
weZiY</t>
  </si>
  <si>
    <t>gvgjv
LiP
(†bvwUk
LiP
mn)</t>
  </si>
  <si>
    <t>bM` Av`vq</t>
  </si>
  <si>
    <t>msL¨v</t>
  </si>
  <si>
    <t>cwigvY</t>
  </si>
  <si>
    <t>FY Ae‡jvcb
Kvh©Kixi
gva¨‡g FY
w¯’wZ n«vm</t>
  </si>
  <si>
    <t>my` gIKzd
Kvh©Kixi
gva¨‡g FY
w¯’wZ n«vm</t>
  </si>
  <si>
    <t>A‡kÖYxK…Z
FY</t>
  </si>
  <si>
    <t>‡kÖYxK…Z FY</t>
  </si>
  <si>
    <t>m‡›`nRbK</t>
  </si>
  <si>
    <t>g›`/¶wZ</t>
  </si>
  <si>
    <t>†gvU</t>
  </si>
  <si>
    <t>wb¤œgvb</t>
  </si>
  <si>
    <t>‡gvUt</t>
  </si>
  <si>
    <t>†kÖYxK…Z FY bM` Av`vq</t>
  </si>
  <si>
    <t>Ae‡jvcb
Kvh©Kixi gva¨‡g
†kÖYxK…Z FY
n«vm</t>
  </si>
  <si>
    <t>my` gIKzd
e¨ZxZ cybt
Zdmx‡ji
gva¨‡g
†kÖYxK…Z FY
n«vm</t>
  </si>
  <si>
    <t>my` gIKzd
Aby‡gv`‡bi
Kvi‡Y cybt
Zdmx‡ji
gva¨‡g †kÖYxK…Z
FY n«vm</t>
  </si>
  <si>
    <t>my` gIKzd Kvh©Kixi
gva¨‡g †kÖYxK…Z
FY n«vm
(cybtZdmxj
e¨ZxZ)</t>
  </si>
  <si>
    <t>bZzbfv‡e
nIqv
†kÖYxK…Z
F†Yi w¯’wZ
(my`mn)</t>
  </si>
  <si>
    <t>†kÖYxK…Z
F‡Yi
wecix‡Z
`v‡qiK…Z
gvgjv
Li‡Pi cwigvY
(†bvwUk
LiPmn)</t>
  </si>
  <si>
    <t>‡gvU</t>
  </si>
  <si>
    <t>weeiY</t>
  </si>
  <si>
    <t>me©†gvUt</t>
  </si>
  <si>
    <t xml:space="preserve"> (j¶ UvKvq)</t>
  </si>
  <si>
    <t>wet `ªt</t>
  </si>
  <si>
    <t>Kjvg bs- 6 I 7</t>
  </si>
  <si>
    <t>Kjvg bs- 10 I 11</t>
  </si>
  <si>
    <t>Kjvg bs- 12 I 13</t>
  </si>
  <si>
    <t>Kjvg bs- 14 I 15</t>
  </si>
  <si>
    <t>my` gIKzd e¨ZxZ cybtZdmx‡ji gva¨‡g †Kvb †kÖYxK…Z FY A‡kÖYxK…Z F‡Y cwiYZ n‡j Zvi msL¨v I cwigvY G Kjv‡g wjL‡Z n‡e|</t>
  </si>
  <si>
    <t>my` gIKzd Aby‡gv`‡bi gva¨‡g FYwU cybtZdmxj n‡q A‡kÖYxK…Z F‡Y cwiYZ n‡q‡Q, d‡j †kÖYxK…Z FY n«vm †c‡q‡Q| wKš‘ FYwUi m¤ú~Y© UvKv Av`vq nqwb Ggb F‡Yi msL¨v I cwigvY G Kjv‡g wjL‡Z n‡e|</t>
  </si>
  <si>
    <t>my` gIKzd Kvh©Kixi gva¨‡g FY wnmvewU m¤ú~Y© eÜ n‡q †kÖYxK…Z FY n«vm †c‡j Zvi msL¨v I cwigvY G Kjv‡g wjL‡Z n‡e| D‡jøL¨, †h mKj †kÖYxK…Z FY wnmve my` gIKzd Aby‡gv`bKv‡j cybtZdmxj Kiv
nqwb †m mKj FY wnmve m¤ú~Y© eÜ n‡j Zvi msL¨v I cwigvY G Kjv‡g wjL‡Z n‡e|</t>
  </si>
  <si>
    <r>
      <t xml:space="preserve">†gqv`x F‡Yi wKw¯Í bM` Av`v‡qi Kvi‡Y we‡kÖYxKi‡Yi </t>
    </r>
    <r>
      <rPr>
        <sz val="10"/>
        <color indexed="8"/>
        <rFont val="Times New Roman"/>
        <family val="1"/>
      </rPr>
      <t>(Declassification)</t>
    </r>
    <r>
      <rPr>
        <sz val="10"/>
        <color indexed="8"/>
        <rFont val="SutonnyMJ"/>
        <family val="0"/>
      </rPr>
      <t xml:space="preserve"> gva¨‡g †kÖYxK…Z FY n«vm †c‡q A‡kÖYxK…Z F‡Y cwiYZ n‡j Zvi msL¨v I cwigvY G Kjv‡g wjL‡Z n‡e|</t>
    </r>
  </si>
  <si>
    <r>
      <t xml:space="preserve">F‡Yi wKw¯Z bM`
Av`v‡qi Kvi‡Y
we‡kÖYxKi‡Yi
</t>
    </r>
    <r>
      <rPr>
        <sz val="9"/>
        <color indexed="8"/>
        <rFont val="Times New Roman"/>
        <family val="1"/>
      </rPr>
      <t>(Declassi
-fication)</t>
    </r>
    <r>
      <rPr>
        <sz val="9"/>
        <color indexed="8"/>
        <rFont val="SutonnyMJ"/>
        <family val="0"/>
      </rPr>
      <t xml:space="preserve">
gva¨‡g †kÖYxK…Z
FY n«vm</t>
    </r>
  </si>
  <si>
    <t>Categories of Loans</t>
  </si>
  <si>
    <t>1.Continuous Loan (CL-2)</t>
  </si>
  <si>
    <t>i) Small and Medium Enterprise Financing (SMEF)</t>
  </si>
  <si>
    <t>ii) Consumer  Financing (CF)</t>
  </si>
  <si>
    <t>iii) Loans to BHs/MBs/SDs against Shares etc.</t>
  </si>
  <si>
    <t xml:space="preserve">iv) Other than SMEF, CF, BHs/MBs/SDs </t>
  </si>
  <si>
    <t>Sub Total of i,ii,iii &amp; iv</t>
  </si>
  <si>
    <t>2.Demand  Loan (CL-3)</t>
  </si>
  <si>
    <t>3.Fixed Term Loan (CL-4)</t>
  </si>
  <si>
    <t>iii) Housing Financing (HF)</t>
  </si>
  <si>
    <t>iv) Loans for Professionals (LP)</t>
  </si>
  <si>
    <t>v) Loans to BHs/MBs/SDs against Shares etc.</t>
  </si>
  <si>
    <t xml:space="preserve">vi) Other than SMEF, CF, HF, LP &amp; BHs/MBs/SDs </t>
  </si>
  <si>
    <t>Sub Total of i,ii,iii, iv, v &amp; vi</t>
  </si>
  <si>
    <t>4. Short Term Agri-Credit &amp; Microcredit (CL-5)</t>
  </si>
  <si>
    <t xml:space="preserve">i) Short Term Agri-Credit </t>
  </si>
  <si>
    <t xml:space="preserve">ii) Microcredit </t>
  </si>
  <si>
    <t>Sub Total of i &amp; ii</t>
  </si>
  <si>
    <t>Grand Total :</t>
  </si>
  <si>
    <t>Outstanding
of Loans</t>
  </si>
  <si>
    <t>Unclassified (UC)</t>
  </si>
  <si>
    <t>Value of Eligible Collateral</t>
  </si>
  <si>
    <t>Classified (CL)</t>
  </si>
  <si>
    <t>Standard</t>
  </si>
  <si>
    <t>SMA</t>
  </si>
  <si>
    <t>SS</t>
  </si>
  <si>
    <t>DF</t>
  </si>
  <si>
    <t>B/L</t>
  </si>
  <si>
    <t>Interest Suspense</t>
  </si>
  <si>
    <t>(Amount in Taka)</t>
  </si>
  <si>
    <t>kvLvi we‡Kwe cÖ`Ë †KvW b¤^‡ii μgvbymv‡i AÂ‡ji mKj kvLvi bvg wj‡L gyL¨ AvÂwjK/AvÂwjK Kvh©vjq KZ©„K ÒK" Q‡K kvLvIqvix AÂj wfwËK msKwjZ
weeiYx ‰Zix K‡i †cÖiY Ki‡Z n‡e| ZvB kvLv KZ©„K ÒK" Q‡K cÖ¯‘ZK…Z weeiYx cÖavb Kvh©vj‡q †cÖiY Ki‡Z n‡e bv (GjwcI Ges K‡cv©‡iU kvLv e¨ZxZ)|</t>
  </si>
  <si>
    <t>Pjgvb FY</t>
  </si>
  <si>
    <t>Zjex FY</t>
  </si>
  <si>
    <t>‡gqv`x FY</t>
  </si>
  <si>
    <t>gvB‡μv ‡μwWU</t>
  </si>
  <si>
    <r>
      <t xml:space="preserve">wmGj-1 weeiYx I ‰elwqK weeiYx‡Z cÖ`Ë kvLvi †gvU FY w¯’wZ, ¯’wMZ my`, Kg©Pvix FY I </t>
    </r>
    <r>
      <rPr>
        <b/>
        <u val="single"/>
        <sz val="12"/>
        <color indexed="8"/>
        <rFont val="Times New Roman"/>
        <family val="1"/>
      </rPr>
      <t>Off Balance Sheet Exposure</t>
    </r>
    <r>
      <rPr>
        <b/>
        <u val="single"/>
        <sz val="12"/>
        <color indexed="8"/>
        <rFont val="SutonnyMJ"/>
        <family val="0"/>
      </rPr>
      <t xml:space="preserve"> Gi w¯’wZi Z‡_¨i Miwgj _vK†j
kvLv wfwËK my®úó e¨vL¨v cÖ`vb c~e©K wmGj-1 weeiYxi mv‡_ kvLvi e¨vL¨vhy³ cÎ mshy³ K‡i †cÖiY Ki‡Z n‡e|</t>
    </r>
  </si>
  <si>
    <r>
      <t>kvLvi ‰elwqK weeiYxi (GwmGd/37) 12 bs wnmve Lv†Zi (</t>
    </r>
    <r>
      <rPr>
        <sz val="12"/>
        <color indexed="8"/>
        <rFont val="Times New Roman"/>
        <family val="1"/>
      </rPr>
      <t>Customers Liabilities as per Contra</t>
    </r>
    <r>
      <rPr>
        <sz val="12"/>
        <color indexed="8"/>
        <rFont val="SutonnyMJ"/>
        <family val="0"/>
      </rPr>
      <t>) 121, 122, 123, 126 Ges 1213 †_‡K 1236 ch©šÍ wnmve                                                               Dc-LvZmg~‡ni w¯’wZi †hvMd‡ji mgvb|</t>
    </r>
  </si>
  <si>
    <t>kvLvi ‰elwqK weeiYxi 1013 bs Lv‡Zi AšÍfz©³ mKj LvZ/Dc-Lv‡Zi mgwói mgvb |</t>
  </si>
  <si>
    <t>kvLvi ‰elwqK weeiYxi 52 bs Lv‡Zi AšÍfz©³ mKj LvZ/Dc-Lv‡Zi mgwói mgvb|</t>
  </si>
  <si>
    <t>Av‡ivwcZ
my`</t>
  </si>
  <si>
    <t>‡kÖYxK…Z
FY</t>
  </si>
  <si>
    <t>‡kÖYx†hvM¨
FY</t>
  </si>
  <si>
    <t xml:space="preserve">evsjv‡`k K…wl e¨vsK </t>
  </si>
  <si>
    <t>-</t>
  </si>
  <si>
    <t xml:space="preserve">   </t>
  </si>
  <si>
    <t>Total
(3+4+5+6+7)</t>
  </si>
  <si>
    <t xml:space="preserve"> * Kjvg bs-9 ,10 I 14 Gi Z_¨ wmGj-1 weeiYxi h_vμ‡g 15 ,16 I 18 bs Kjv‡gi Z‡_¨i mgvb n‡e| Kjvg bs (11+12+13) Gi Z_¨ wmGj-1 weeiYxi 17 bs Kjv‡gi Z‡_¨i mgvb n‡e|</t>
  </si>
  <si>
    <t xml:space="preserve">   cª¯‘ZK…Z weeiYx cÖavb Kvh©vj‡q †cÖiY Ki‡Z  n‡e bv (GjwcI Ges K‡cv©‡iU kvLv e¨ZxZ)|</t>
  </si>
  <si>
    <t xml:space="preserve">* weeiYxwU‡Z AÂjvaxb mKj kvLvi Z_¨ AšÍf©y³ K‡i gyL¨ AvÂwjK/AvÂwjK Kvh©vjq KZ„K© AÂj wfwËK msKwjZ weeiYx ‰Zix K‡i †cÖiY Ki‡Z n‡e| D‡jøL¨, kvLv KZ©„K "N"Q‡K  </t>
  </si>
  <si>
    <t>*   Kjvg bs-2 Gi me©‡gvU F‡Yi cwigvY wmGj-1 weeiYxi 2 bs Kjv‡gi me©‡gvU (Kg©Pvix FY e¨ZxZ) F‡Yi cwigvY Gi mgvb n‡e|</t>
  </si>
  <si>
    <t xml:space="preserve">     Rvgvb‡Zi g~j¨  UvKvi As‡K (cqmv ev‡`) msKjb K‡i msKwjZ Z_¨ Øviv QK ÒNÓ c~iY Ki‡Z n‡e| </t>
  </si>
  <si>
    <t xml:space="preserve"> evsjv‡`k K…wl e¨vsK    </t>
  </si>
  <si>
    <t>Total
(9+10+11+12+13)</t>
  </si>
  <si>
    <t>‡gvU t</t>
  </si>
  <si>
    <r>
      <rPr>
        <sz val="10.5"/>
        <color indexed="8"/>
        <rFont val="Times New Roman"/>
        <family val="1"/>
      </rPr>
      <t xml:space="preserve">Off Balance
Sheet Exposure </t>
    </r>
    <r>
      <rPr>
        <sz val="10.5"/>
        <color indexed="8"/>
        <rFont val="SutonnyMJ"/>
        <family val="0"/>
      </rPr>
      <t>Gi w¯’wZ</t>
    </r>
  </si>
  <si>
    <t xml:space="preserve">*   †hvM¨ RvgvbZ msμvšÍ FY Av`vq wefvM n‡Z 06-12-2005 Zvwi‡L cy¯ÍKvKv‡i RvixK…Z wWGgwW-2 cwicÎ bs-02/2005 Ges weAviwcwW mvK©yjvi bs-14   </t>
  </si>
  <si>
    <t>†kÖYxK…Z
F‡Yi
Dci
Av‡ivwcZ
my‡`i
cwigvY</t>
  </si>
  <si>
    <t>¯^í‡gqv`x K…wl FY</t>
  </si>
  <si>
    <t>WCL Out.</t>
  </si>
  <si>
    <t>Sanc. Limit</t>
  </si>
  <si>
    <t>Expiry Dt.</t>
  </si>
  <si>
    <t>Sanc. Dt</t>
  </si>
  <si>
    <t>01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</si>
  <si>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</si>
  <si>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</si>
  <si>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</si>
  <si>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</si>
  <si>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</si>
  <si>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</si>
  <si>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</si>
  <si>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</si>
  <si>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</si>
  <si>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</si>
  <si>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</si>
  <si>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</si>
  <si>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</si>
  <si>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 xml:space="preserve"> kvLv/AÂj</t>
  </si>
  <si>
    <t>µt
bs</t>
  </si>
  <si>
    <r>
      <t xml:space="preserve">welqt </t>
    </r>
  </si>
  <si>
    <r>
      <t xml:space="preserve"> m~Î ZvwiL wfwËK ‰elwqK weeiYxi (GwmGd/37) mv‡_ wmGj-1 weeiYx Abyhvqx kvLvIqvix †gvU FY w¯’wZ, ¯’wMZ my`, Kg©Pvix FY I</t>
    </r>
    <r>
      <rPr>
        <b/>
        <u val="single"/>
        <sz val="11.5"/>
        <color indexed="8"/>
        <rFont val="Calibri"/>
        <family val="2"/>
      </rPr>
      <t xml:space="preserve"> Off Balance Sheet Exposure</t>
    </r>
    <r>
      <rPr>
        <b/>
        <u val="single"/>
        <sz val="11.5"/>
        <color indexed="8"/>
        <rFont val="SutonnyMJ"/>
        <family val="0"/>
      </rPr>
      <t xml:space="preserve"> Gi w¯’wZi mwVKZv hvPvB‡qi Zzjbvg~jK weeiYx|</t>
    </r>
  </si>
  <si>
    <r>
      <t xml:space="preserve">                                                                                                                                   evsjv‡`k K…wl e¨vsK                                                                                                                       </t>
    </r>
    <r>
      <rPr>
        <b/>
        <u val="single"/>
        <sz val="14"/>
        <color indexed="8"/>
        <rFont val="SutonnyMJ"/>
        <family val="0"/>
      </rPr>
      <t>QK - ÔMÕ</t>
    </r>
  </si>
  <si>
    <t xml:space="preserve">     ZvwiL: 23-09-2012 Gi wb‡`©kbvmn GZ`msµvšÍ Ab¨vb¨wb‡`©kbv AbymiYc~e©K wmGj QK-2,3,4 I 5 Gi mswkøó Kjvg c~iY K‡i ó¨vUvm wfwËK †hvM¨ </t>
  </si>
  <si>
    <t>02</t>
  </si>
  <si>
    <t>03</t>
  </si>
  <si>
    <t>kvLv e¨e¯’vcK Ges 2q Kg©KZv©i
bvg, c`ex I †gvevBj b¤^imn
kvLvi †Uwj‡dvb b¤^i|</t>
  </si>
  <si>
    <t>GmGgG</t>
  </si>
  <si>
    <t>K) BDwm(÷¨vÛvW©) †_‡K GmGgG, wb¤œgvb, m‡›`nRbK I g›`/¶wZ wn‡m‡e †kÖYxK…Z</t>
  </si>
  <si>
    <t>L) GmGgG †_‡K wb¤œgvb, m‡›`nRbK I g›`/¶wZ wn‡m‡e †kÖYxK…Z</t>
  </si>
  <si>
    <t>M) wb¤œgvb †_‡K m‡›`nRbK I g›`/¶wZ wn‡m‡e †kÖYxK…Z</t>
  </si>
  <si>
    <t>N) m‡›`nRbK †_‡K g›`/¶wZ wn‡m‡e †kÖYxK…Z</t>
  </si>
  <si>
    <t>SlNo.</t>
  </si>
  <si>
    <t xml:space="preserve"> Br. Name</t>
  </si>
  <si>
    <t>Nature of Loan</t>
  </si>
  <si>
    <t xml:space="preserve">   CL Name</t>
  </si>
  <si>
    <t>Br. Code</t>
  </si>
  <si>
    <t>Reg. Code</t>
  </si>
  <si>
    <t>Div. Code</t>
  </si>
  <si>
    <t>Loan Identification No</t>
  </si>
  <si>
    <t>WCL STATUS</t>
  </si>
  <si>
    <t>Row No</t>
  </si>
  <si>
    <t>Int. Susp.</t>
  </si>
  <si>
    <t>Rech. Amt</t>
  </si>
  <si>
    <t>Kjvg bs- 16 I 17</t>
  </si>
  <si>
    <t>BDwm †_‡K GmGgG, wb¤œgvb, m‡›`nRbK I g›`/¶wZ wn‡m‡e †kÖYxK…Z F‡Yi weeiYxi 4,6,I 8 bs Kjv‡gi ‡hvMdj QK ÔMÕ Gi 16  bs Kjv‡gi mv‡_ Ges 5,7,I 9 bs Kjv‡gi ‡hvMdj QK ÔMÕ Gi 17  bs Kjv‡gi mv‡_ wgj‡e|</t>
  </si>
  <si>
    <t>WCL List as on 31/12/2019</t>
  </si>
  <si>
    <t>(Figure in Lac)</t>
  </si>
  <si>
    <t>Sl.
No.</t>
  </si>
  <si>
    <t>Branch
Name</t>
  </si>
  <si>
    <t>Branch
No</t>
  </si>
  <si>
    <t>WCL1</t>
  </si>
  <si>
    <t>WCL2</t>
  </si>
  <si>
    <t>Regular</t>
  </si>
  <si>
    <t>Reschduled</t>
  </si>
  <si>
    <t>Num</t>
  </si>
  <si>
    <t>Amt.</t>
  </si>
  <si>
    <t>Total
Num</t>
  </si>
  <si>
    <t>Total
Amt</t>
  </si>
  <si>
    <t>17</t>
  </si>
  <si>
    <t>Total WCL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</si>
</sst>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"/>
    <numFmt numFmtId="173" formatCode="[$-809]dd\ mmmm\ yyyy"/>
    <numFmt numFmtId="174" formatCode="[$-409]h:mm:ss\ AM/PM"/>
    <numFmt numFmtId="175" formatCode="0.0"/>
    <numFmt numFmtId="176" formatCode="dd/mm/yy;@"/>
    <numFmt numFmtId="177" formatCode="dd/mm/yyyy;@"/>
    <numFmt numFmtId="178" formatCode="\1"/>
    <numFmt numFmtId="179" formatCode="\2"/>
    <numFmt numFmtId="180" formatCode="\3"/>
    <numFmt numFmtId="181" formatCode="\4"/>
    <numFmt numFmtId="182" formatCode="\5"/>
    <numFmt numFmtId="183" formatCode="\6"/>
    <numFmt numFmtId="184" formatCode="\7"/>
    <numFmt numFmtId="185" formatCode="\8"/>
    <numFmt numFmtId="186" formatCode="\9"/>
    <numFmt numFmtId="187" formatCode="\10"/>
    <numFmt numFmtId="188" formatCode="\1\1"/>
  </numFmts>
  <fonts count="11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SutonnyMJ"/>
      <family val="0"/>
    </font>
    <font>
      <b/>
      <u val="single"/>
      <sz val="13"/>
      <color indexed="8"/>
      <name val="SutonnyMJ"/>
      <family val="0"/>
    </font>
    <font>
      <sz val="10"/>
      <color indexed="8"/>
      <name val="SutonnyMJ"/>
      <family val="0"/>
    </font>
    <font>
      <sz val="10"/>
      <color indexed="8"/>
      <name val="Times New Roman"/>
      <family val="1"/>
    </font>
    <font>
      <sz val="9"/>
      <color indexed="8"/>
      <name val="SutonnyMJ"/>
      <family val="0"/>
    </font>
    <font>
      <sz val="9"/>
      <color indexed="8"/>
      <name val="Times New Roman"/>
      <family val="1"/>
    </font>
    <font>
      <sz val="10"/>
      <name val="Times New Roman"/>
      <family val="1"/>
    </font>
    <font>
      <b/>
      <u val="single"/>
      <sz val="12"/>
      <color indexed="8"/>
      <name val="SutonnyMJ"/>
      <family val="0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0"/>
      <name val="SutonnyMJ"/>
      <family val="0"/>
    </font>
    <font>
      <u val="single"/>
      <sz val="10"/>
      <name val="SutonnyMJ"/>
      <family val="0"/>
    </font>
    <font>
      <sz val="11"/>
      <name val="SutonnyMJ"/>
      <family val="0"/>
    </font>
    <font>
      <sz val="10.5"/>
      <color indexed="8"/>
      <name val="SutonnyMJ"/>
      <family val="0"/>
    </font>
    <font>
      <b/>
      <u val="single"/>
      <sz val="11.5"/>
      <color indexed="8"/>
      <name val="Times New Roman"/>
      <family val="1"/>
    </font>
    <font>
      <sz val="10.5"/>
      <color indexed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u val="single"/>
      <sz val="11.5"/>
      <color indexed="8"/>
      <name val="SutonnyMJ"/>
      <family val="0"/>
    </font>
    <font>
      <b/>
      <u val="single"/>
      <sz val="11.5"/>
      <color indexed="8"/>
      <name val="Calibri"/>
      <family val="2"/>
    </font>
    <font>
      <b/>
      <u val="single"/>
      <sz val="14"/>
      <color indexed="8"/>
      <name val="SutonnyMJ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SutonnyMJ"/>
      <family val="0"/>
    </font>
    <font>
      <b/>
      <u val="single"/>
      <sz val="11"/>
      <color indexed="8"/>
      <name val="SutonnyMJ"/>
      <family val="0"/>
    </font>
    <font>
      <u val="single"/>
      <sz val="12"/>
      <color indexed="8"/>
      <name val="SutonnyMJ"/>
      <family val="0"/>
    </font>
    <font>
      <u val="single"/>
      <sz val="11"/>
      <color indexed="8"/>
      <name val="SutonnyMJ"/>
      <family val="0"/>
    </font>
    <font>
      <b/>
      <sz val="12"/>
      <color indexed="8"/>
      <name val="SutonnyMJ"/>
      <family val="0"/>
    </font>
    <font>
      <b/>
      <u val="single"/>
      <sz val="10"/>
      <color indexed="8"/>
      <name val="SutonnyMJ"/>
      <family val="0"/>
    </font>
    <font>
      <b/>
      <sz val="11"/>
      <color indexed="8"/>
      <name val="SutonnyMJ"/>
      <family val="0"/>
    </font>
    <font>
      <b/>
      <sz val="13"/>
      <color indexed="8"/>
      <name val="SutonnyMJ"/>
      <family val="0"/>
    </font>
    <font>
      <sz val="10"/>
      <color indexed="8"/>
      <name val="Calibri"/>
      <family val="2"/>
    </font>
    <font>
      <u val="single"/>
      <sz val="10"/>
      <color indexed="8"/>
      <name val="SutonnyMJ"/>
      <family val="0"/>
    </font>
    <font>
      <sz val="12"/>
      <color indexed="8"/>
      <name val="Calibri"/>
      <family val="2"/>
    </font>
    <font>
      <sz val="13"/>
      <color indexed="8"/>
      <name val="SutonnyMJ"/>
      <family val="0"/>
    </font>
    <font>
      <sz val="11.5"/>
      <color indexed="8"/>
      <name val="SutonnyMJ"/>
      <family val="0"/>
    </font>
    <font>
      <b/>
      <u val="single"/>
      <sz val="16"/>
      <color indexed="8"/>
      <name val="SutonnyMJ"/>
      <family val="0"/>
    </font>
    <font>
      <b/>
      <sz val="14"/>
      <color indexed="8"/>
      <name val="SutonnyMJ"/>
      <family val="0"/>
    </font>
    <font>
      <b/>
      <u val="single"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u val="single"/>
      <sz val="14"/>
      <color indexed="8"/>
      <name val="Calibri"/>
      <family val="2"/>
    </font>
    <font>
      <sz val="16"/>
      <color indexed="8"/>
      <name val="SutonnyMJ"/>
      <family val="0"/>
    </font>
    <font>
      <sz val="14"/>
      <color indexed="8"/>
      <name val="SutonnyMJ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SutonnyMJ"/>
      <family val="0"/>
    </font>
    <font>
      <sz val="10"/>
      <color theme="1"/>
      <name val="SutonnyMJ"/>
      <family val="0"/>
    </font>
    <font>
      <b/>
      <sz val="9"/>
      <color rgb="FF000000"/>
      <name val="Times New Roman"/>
      <family val="1"/>
    </font>
    <font>
      <sz val="11"/>
      <color theme="1"/>
      <name val="SutonnyMJ"/>
      <family val="0"/>
    </font>
    <font>
      <b/>
      <u val="single"/>
      <sz val="11"/>
      <color theme="1"/>
      <name val="SutonnyMJ"/>
      <family val="0"/>
    </font>
    <font>
      <u val="single"/>
      <sz val="12"/>
      <color theme="1"/>
      <name val="SutonnyMJ"/>
      <family val="0"/>
    </font>
    <font>
      <u val="single"/>
      <sz val="11"/>
      <color theme="1"/>
      <name val="SutonnyMJ"/>
      <family val="0"/>
    </font>
    <font>
      <b/>
      <sz val="12"/>
      <color theme="1"/>
      <name val="SutonnyMJ"/>
      <family val="0"/>
    </font>
    <font>
      <b/>
      <u val="single"/>
      <sz val="10"/>
      <color theme="1"/>
      <name val="SutonnyMJ"/>
      <family val="0"/>
    </font>
    <font>
      <b/>
      <sz val="11"/>
      <color theme="1"/>
      <name val="SutonnyMJ"/>
      <family val="0"/>
    </font>
    <font>
      <b/>
      <sz val="13"/>
      <color theme="1"/>
      <name val="SutonnyMJ"/>
      <family val="0"/>
    </font>
    <font>
      <b/>
      <u val="single"/>
      <sz val="12"/>
      <color theme="1"/>
      <name val="SutonnyMJ"/>
      <family val="0"/>
    </font>
    <font>
      <sz val="10"/>
      <color theme="1"/>
      <name val="Calibri"/>
      <family val="2"/>
    </font>
    <font>
      <u val="single"/>
      <sz val="10"/>
      <color theme="1"/>
      <name val="SutonnyMJ"/>
      <family val="0"/>
    </font>
    <font>
      <b/>
      <u val="single"/>
      <sz val="11.5"/>
      <color theme="1"/>
      <name val="SutonnyMJ"/>
      <family val="0"/>
    </font>
    <font>
      <sz val="12"/>
      <color theme="1"/>
      <name val="Calibri"/>
      <family val="2"/>
    </font>
    <font>
      <sz val="13"/>
      <color theme="1"/>
      <name val="SutonnyMJ"/>
      <family val="0"/>
    </font>
    <font>
      <sz val="12"/>
      <color theme="1"/>
      <name val="Times New Roman"/>
      <family val="1"/>
    </font>
    <font>
      <sz val="10.5"/>
      <color theme="1"/>
      <name val="SutonnyMJ"/>
      <family val="0"/>
    </font>
    <font>
      <b/>
      <u val="single"/>
      <sz val="13"/>
      <color theme="1"/>
      <name val="SutonnyMJ"/>
      <family val="0"/>
    </font>
    <font>
      <b/>
      <u val="single"/>
      <sz val="16"/>
      <color theme="1"/>
      <name val="SutonnyMJ"/>
      <family val="0"/>
    </font>
    <font>
      <sz val="11.5"/>
      <color theme="1"/>
      <name val="SutonnyMJ"/>
      <family val="0"/>
    </font>
    <font>
      <b/>
      <sz val="14"/>
      <color theme="1"/>
      <name val="SutonnyMJ"/>
      <family val="0"/>
    </font>
    <font>
      <sz val="9"/>
      <color theme="1"/>
      <name val="SutonnyMJ"/>
      <family val="0"/>
    </font>
    <font>
      <b/>
      <u val="single"/>
      <sz val="11"/>
      <color theme="1"/>
      <name val="Times New Roman"/>
      <family val="1"/>
    </font>
    <font>
      <b/>
      <sz val="14"/>
      <color theme="1"/>
      <name val="Calibri"/>
      <family val="2"/>
    </font>
    <font>
      <b/>
      <u val="single"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0" applyNumberFormat="0" applyBorder="0" applyAlignment="0" applyProtection="0"/>
    <xf numFmtId="0" fontId="66" fillId="27" borderId="1" applyNumberFormat="0" applyAlignment="0" applyProtection="0"/>
    <xf numFmtId="0" fontId="6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30" borderId="1" applyNumberFormat="0" applyAlignment="0" applyProtection="0"/>
    <xf numFmtId="0" fontId="76" fillId="0" borderId="6" applyNumberFormat="0" applyFill="0" applyAlignment="0" applyProtection="0"/>
    <xf numFmtId="0" fontId="77" fillId="31" borderId="0" applyNumberFormat="0" applyBorder="0" applyAlignment="0" applyProtection="0"/>
    <xf numFmtId="0" fontId="0" fillId="32" borderId="7" applyNumberFormat="0" applyFont="0" applyAlignment="0" applyProtection="0"/>
    <xf numFmtId="0" fontId="78" fillId="27" borderId="8" applyNumberFormat="0" applyAlignment="0" applyProtection="0"/>
    <xf numFmtId="9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</cellStyleXfs>
  <cellXfs count="263">
    <xf numFmtId="0" fontId="0" fillId="0" borderId="0" xfId="0" applyFont="1" applyAlignment="1">
      <alignment/>
    </xf>
    <xf numFmtId="1" fontId="82" fillId="0" borderId="10" xfId="0" applyNumberFormat="1" applyFont="1" applyBorder="1" applyAlignment="1" applyProtection="1">
      <alignment/>
      <protection/>
    </xf>
    <xf numFmtId="1" fontId="83" fillId="0" borderId="10" xfId="0" applyNumberFormat="1" applyFont="1" applyBorder="1" applyAlignment="1" applyProtection="1">
      <alignment/>
      <protection/>
    </xf>
    <xf numFmtId="0" fontId="84" fillId="0" borderId="10" xfId="0" applyFont="1" applyBorder="1" applyAlignment="1" applyProtection="1">
      <alignment horizontal="center" vertical="center"/>
      <protection locked="0"/>
    </xf>
    <xf numFmtId="2" fontId="84" fillId="0" borderId="10" xfId="0" applyNumberFormat="1" applyFont="1" applyBorder="1" applyAlignment="1" applyProtection="1">
      <alignment horizontal="center" vertical="center"/>
      <protection locked="0"/>
    </xf>
    <xf numFmtId="2" fontId="84" fillId="0" borderId="10" xfId="0" applyNumberFormat="1" applyFont="1" applyBorder="1" applyAlignment="1" applyProtection="1">
      <alignment/>
      <protection/>
    </xf>
    <xf numFmtId="2" fontId="85" fillId="0" borderId="10" xfId="0" applyNumberFormat="1" applyFont="1" applyBorder="1" applyAlignment="1" applyProtection="1">
      <alignment/>
      <protection locked="0"/>
    </xf>
    <xf numFmtId="1" fontId="85" fillId="0" borderId="10" xfId="0" applyNumberFormat="1" applyFont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2" fontId="84" fillId="0" borderId="10" xfId="0" applyNumberFormat="1" applyFont="1" applyBorder="1" applyAlignment="1" applyProtection="1">
      <alignment/>
      <protection locked="0"/>
    </xf>
    <xf numFmtId="1" fontId="84" fillId="0" borderId="10" xfId="0" applyNumberFormat="1" applyFont="1" applyBorder="1" applyAlignment="1" applyProtection="1">
      <alignment/>
      <protection locked="0"/>
    </xf>
    <xf numFmtId="0" fontId="84" fillId="0" borderId="10" xfId="0" applyFont="1" applyBorder="1" applyAlignment="1" applyProtection="1">
      <alignment/>
      <protection locked="0"/>
    </xf>
    <xf numFmtId="1" fontId="84" fillId="0" borderId="10" xfId="0" applyNumberFormat="1" applyFont="1" applyBorder="1" applyAlignment="1" applyProtection="1">
      <alignment/>
      <protection/>
    </xf>
    <xf numFmtId="2" fontId="84" fillId="0" borderId="10" xfId="0" applyNumberFormat="1" applyFont="1" applyBorder="1" applyAlignment="1" applyProtection="1">
      <alignment/>
      <protection/>
    </xf>
    <xf numFmtId="49" fontId="84" fillId="0" borderId="10" xfId="0" applyNumberFormat="1" applyFont="1" applyBorder="1" applyAlignment="1" applyProtection="1">
      <alignment horizontal="center" vertical="center"/>
      <protection locked="0"/>
    </xf>
    <xf numFmtId="1" fontId="86" fillId="0" borderId="0" xfId="0" applyNumberFormat="1" applyFont="1" applyFill="1" applyBorder="1" applyAlignment="1" applyProtection="1">
      <alignment horizontal="right" vertical="top" wrapText="1"/>
      <protection/>
    </xf>
    <xf numFmtId="1" fontId="19" fillId="0" borderId="0" xfId="0" applyNumberFormat="1" applyFont="1" applyFill="1" applyBorder="1" applyAlignment="1" applyProtection="1">
      <alignment horizontal="right" vertical="top" wrapText="1"/>
      <protection/>
    </xf>
    <xf numFmtId="0" fontId="84" fillId="0" borderId="0" xfId="0" applyFont="1" applyAlignment="1" applyProtection="1">
      <alignment vertical="top" wrapText="1"/>
      <protection/>
    </xf>
    <xf numFmtId="0" fontId="87" fillId="0" borderId="0" xfId="0" applyFont="1" applyAlignment="1" applyProtection="1">
      <alignment/>
      <protection/>
    </xf>
    <xf numFmtId="0" fontId="84" fillId="0" borderId="0" xfId="0" applyFont="1" applyAlignment="1" applyProtection="1">
      <alignment horizontal="center"/>
      <protection/>
    </xf>
    <xf numFmtId="0" fontId="84" fillId="0" borderId="0" xfId="0" applyFont="1" applyAlignment="1" applyProtection="1">
      <alignment/>
      <protection/>
    </xf>
    <xf numFmtId="0" fontId="88" fillId="0" borderId="0" xfId="0" applyFont="1" applyAlignment="1" applyProtection="1">
      <alignment/>
      <protection/>
    </xf>
    <xf numFmtId="0" fontId="84" fillId="0" borderId="10" xfId="0" applyFont="1" applyBorder="1" applyAlignment="1" applyProtection="1">
      <alignment horizontal="center" vertical="center" wrapText="1"/>
      <protection/>
    </xf>
    <xf numFmtId="0" fontId="84" fillId="0" borderId="10" xfId="0" applyFont="1" applyBorder="1" applyAlignment="1" applyProtection="1">
      <alignment horizontal="center"/>
      <protection/>
    </xf>
    <xf numFmtId="0" fontId="84" fillId="0" borderId="10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84" fillId="0" borderId="10" xfId="0" applyFont="1" applyBorder="1" applyAlignment="1" applyProtection="1">
      <alignment wrapText="1"/>
      <protection/>
    </xf>
    <xf numFmtId="0" fontId="84" fillId="0" borderId="10" xfId="0" applyFont="1" applyBorder="1" applyAlignment="1" applyProtection="1">
      <alignment/>
      <protection/>
    </xf>
    <xf numFmtId="1" fontId="84" fillId="0" borderId="10" xfId="0" applyNumberFormat="1" applyFont="1" applyBorder="1" applyAlignment="1" applyProtection="1" quotePrefix="1">
      <alignment/>
      <protection/>
    </xf>
    <xf numFmtId="0" fontId="84" fillId="0" borderId="10" xfId="0" applyFont="1" applyBorder="1" applyAlignment="1" applyProtection="1" quotePrefix="1">
      <alignment horizontal="center"/>
      <protection/>
    </xf>
    <xf numFmtId="1" fontId="84" fillId="0" borderId="10" xfId="0" applyNumberFormat="1" applyFont="1" applyBorder="1" applyAlignment="1" applyProtection="1">
      <alignment/>
      <protection/>
    </xf>
    <xf numFmtId="0" fontId="89" fillId="0" borderId="0" xfId="0" applyFont="1" applyBorder="1" applyAlignment="1" applyProtection="1">
      <alignment horizontal="right"/>
      <protection/>
    </xf>
    <xf numFmtId="0" fontId="89" fillId="0" borderId="0" xfId="0" applyFont="1" applyAlignment="1" applyProtection="1">
      <alignment wrapText="1"/>
      <protection/>
    </xf>
    <xf numFmtId="0" fontId="89" fillId="0" borderId="0" xfId="0" applyFont="1" applyAlignment="1" applyProtection="1">
      <alignment vertical="top"/>
      <protection/>
    </xf>
    <xf numFmtId="0" fontId="89" fillId="0" borderId="0" xfId="0" applyFont="1" applyAlignment="1" applyProtection="1">
      <alignment/>
      <protection/>
    </xf>
    <xf numFmtId="0" fontId="89" fillId="0" borderId="0" xfId="0" applyFont="1" applyAlignment="1" applyProtection="1">
      <alignment horizontal="center"/>
      <protection/>
    </xf>
    <xf numFmtId="0" fontId="90" fillId="0" borderId="0" xfId="0" applyFont="1" applyAlignment="1" applyProtection="1">
      <alignment/>
      <protection/>
    </xf>
    <xf numFmtId="0" fontId="87" fillId="0" borderId="0" xfId="0" applyFont="1" applyAlignment="1" applyProtection="1">
      <alignment/>
      <protection/>
    </xf>
    <xf numFmtId="0" fontId="84" fillId="0" borderId="0" xfId="0" applyFont="1" applyAlignment="1" applyProtection="1">
      <alignment wrapText="1"/>
      <protection/>
    </xf>
    <xf numFmtId="0" fontId="84" fillId="0" borderId="0" xfId="0" applyFont="1" applyAlignment="1" applyProtection="1">
      <alignment vertical="top"/>
      <protection/>
    </xf>
    <xf numFmtId="0" fontId="91" fillId="0" borderId="0" xfId="0" applyFont="1" applyBorder="1" applyAlignment="1" applyProtection="1">
      <alignment vertical="top" wrapText="1"/>
      <protection/>
    </xf>
    <xf numFmtId="0" fontId="82" fillId="0" borderId="0" xfId="0" applyFont="1" applyAlignment="1" applyProtection="1">
      <alignment/>
      <protection/>
    </xf>
    <xf numFmtId="0" fontId="82" fillId="0" borderId="0" xfId="0" applyFont="1" applyAlignment="1" applyProtection="1">
      <alignment/>
      <protection/>
    </xf>
    <xf numFmtId="0" fontId="82" fillId="0" borderId="11" xfId="0" applyFont="1" applyBorder="1" applyAlignment="1" applyProtection="1">
      <alignment/>
      <protection/>
    </xf>
    <xf numFmtId="0" fontId="82" fillId="0" borderId="10" xfId="0" applyFont="1" applyBorder="1" applyAlignment="1" applyProtection="1">
      <alignment horizontal="center"/>
      <protection/>
    </xf>
    <xf numFmtId="1" fontId="0" fillId="0" borderId="0" xfId="0" applyNumberFormat="1" applyAlignment="1" applyProtection="1">
      <alignment/>
      <protection/>
    </xf>
    <xf numFmtId="0" fontId="8" fillId="0" borderId="0" xfId="0" applyFont="1" applyBorder="1" applyAlignment="1" applyProtection="1">
      <alignment horizontal="left" vertical="top" wrapText="1"/>
      <protection/>
    </xf>
    <xf numFmtId="0" fontId="92" fillId="0" borderId="12" xfId="0" applyFont="1" applyBorder="1" applyAlignment="1" applyProtection="1">
      <alignment/>
      <protection/>
    </xf>
    <xf numFmtId="0" fontId="8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93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 vertical="top"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  <xf numFmtId="0" fontId="8" fillId="0" borderId="0" xfId="0" applyFont="1" applyBorder="1" applyAlignment="1" applyProtection="1">
      <alignment vertical="top" wrapText="1"/>
      <protection/>
    </xf>
    <xf numFmtId="0" fontId="85" fillId="0" borderId="0" xfId="0" applyFont="1" applyBorder="1" applyAlignment="1" applyProtection="1">
      <alignment/>
      <protection/>
    </xf>
    <xf numFmtId="0" fontId="82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93" fillId="0" borderId="0" xfId="0" applyFont="1" applyAlignment="1" applyProtection="1">
      <alignment/>
      <protection/>
    </xf>
    <xf numFmtId="0" fontId="89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 vertical="top" wrapText="1"/>
      <protection/>
    </xf>
    <xf numFmtId="0" fontId="93" fillId="0" borderId="0" xfId="0" applyFont="1" applyAlignment="1" applyProtection="1">
      <alignment horizontal="center"/>
      <protection/>
    </xf>
    <xf numFmtId="0" fontId="87" fillId="0" borderId="0" xfId="0" applyFont="1" applyAlignment="1" applyProtection="1">
      <alignment horizontal="left"/>
      <protection/>
    </xf>
    <xf numFmtId="0" fontId="94" fillId="0" borderId="0" xfId="0" applyFont="1" applyAlignment="1" applyProtection="1">
      <alignment/>
      <protection/>
    </xf>
    <xf numFmtId="0" fontId="95" fillId="0" borderId="0" xfId="0" applyFont="1" applyAlignment="1" applyProtection="1">
      <alignment vertical="top" wrapText="1"/>
      <protection/>
    </xf>
    <xf numFmtId="0" fontId="85" fillId="0" borderId="0" xfId="0" applyFont="1" applyAlignment="1" applyProtection="1">
      <alignment vertical="top" wrapText="1"/>
      <protection/>
    </xf>
    <xf numFmtId="0" fontId="85" fillId="0" borderId="0" xfId="0" applyFont="1" applyAlignment="1" applyProtection="1">
      <alignment/>
      <protection/>
    </xf>
    <xf numFmtId="0" fontId="85" fillId="0" borderId="10" xfId="0" applyFont="1" applyBorder="1" applyAlignment="1" applyProtection="1">
      <alignment horizontal="center" vertical="center" wrapText="1"/>
      <protection/>
    </xf>
    <xf numFmtId="0" fontId="85" fillId="0" borderId="10" xfId="0" applyFont="1" applyBorder="1" applyAlignment="1" applyProtection="1">
      <alignment horizontal="center" vertical="top"/>
      <protection/>
    </xf>
    <xf numFmtId="0" fontId="85" fillId="0" borderId="0" xfId="0" applyFont="1" applyBorder="1" applyAlignment="1" applyProtection="1">
      <alignment/>
      <protection/>
    </xf>
    <xf numFmtId="0" fontId="96" fillId="0" borderId="13" xfId="0" applyFont="1" applyBorder="1" applyAlignment="1" applyProtection="1">
      <alignment vertical="center"/>
      <protection/>
    </xf>
    <xf numFmtId="0" fontId="84" fillId="0" borderId="0" xfId="0" applyFont="1" applyBorder="1" applyAlignment="1" applyProtection="1">
      <alignment/>
      <protection/>
    </xf>
    <xf numFmtId="0" fontId="96" fillId="0" borderId="0" xfId="0" applyFont="1" applyAlignment="1" applyProtection="1">
      <alignment/>
      <protection/>
    </xf>
    <xf numFmtId="0" fontId="97" fillId="0" borderId="0" xfId="0" applyFont="1" applyAlignment="1" applyProtection="1">
      <alignment/>
      <protection/>
    </xf>
    <xf numFmtId="0" fontId="85" fillId="0" borderId="0" xfId="0" applyFont="1" applyAlignment="1" applyProtection="1">
      <alignment horizontal="center"/>
      <protection/>
    </xf>
    <xf numFmtId="14" fontId="94" fillId="0" borderId="0" xfId="0" applyNumberFormat="1" applyFont="1" applyAlignment="1" applyProtection="1" quotePrefix="1">
      <alignment/>
      <protection/>
    </xf>
    <xf numFmtId="0" fontId="98" fillId="0" borderId="0" xfId="0" applyFont="1" applyAlignment="1" applyProtection="1">
      <alignment vertical="top" wrapText="1"/>
      <protection/>
    </xf>
    <xf numFmtId="49" fontId="84" fillId="0" borderId="0" xfId="0" applyNumberFormat="1" applyFont="1" applyAlignment="1" applyProtection="1">
      <alignment vertical="top" wrapText="1"/>
      <protection/>
    </xf>
    <xf numFmtId="49" fontId="84" fillId="0" borderId="0" xfId="0" applyNumberFormat="1" applyFont="1" applyAlignment="1" applyProtection="1">
      <alignment horizontal="center"/>
      <protection/>
    </xf>
    <xf numFmtId="0" fontId="99" fillId="0" borderId="0" xfId="0" applyFont="1" applyAlignment="1" applyProtection="1">
      <alignment/>
      <protection/>
    </xf>
    <xf numFmtId="0" fontId="84" fillId="0" borderId="10" xfId="0" applyFont="1" applyBorder="1" applyAlignment="1" applyProtection="1">
      <alignment horizontal="center" vertical="center"/>
      <protection/>
    </xf>
    <xf numFmtId="49" fontId="84" fillId="0" borderId="10" xfId="0" applyNumberFormat="1" applyFont="1" applyBorder="1" applyAlignment="1" applyProtection="1">
      <alignment horizontal="center" vertical="center"/>
      <protection/>
    </xf>
    <xf numFmtId="2" fontId="84" fillId="0" borderId="10" xfId="0" applyNumberFormat="1" applyFont="1" applyBorder="1" applyAlignment="1" applyProtection="1">
      <alignment horizontal="center" vertical="center"/>
      <protection/>
    </xf>
    <xf numFmtId="49" fontId="84" fillId="0" borderId="0" xfId="0" applyNumberFormat="1" applyFont="1" applyAlignment="1" applyProtection="1">
      <alignment/>
      <protection/>
    </xf>
    <xf numFmtId="49" fontId="84" fillId="0" borderId="0" xfId="0" applyNumberFormat="1" applyFont="1" applyAlignment="1" applyProtection="1">
      <alignment wrapText="1"/>
      <protection/>
    </xf>
    <xf numFmtId="49" fontId="84" fillId="0" borderId="0" xfId="0" applyNumberFormat="1" applyFont="1" applyAlignment="1" applyProtection="1">
      <alignment vertical="top"/>
      <protection/>
    </xf>
    <xf numFmtId="0" fontId="91" fillId="0" borderId="0" xfId="0" applyFont="1" applyAlignment="1" applyProtection="1">
      <alignment/>
      <protection/>
    </xf>
    <xf numFmtId="0" fontId="91" fillId="0" borderId="0" xfId="0" applyFont="1" applyAlignment="1" applyProtection="1">
      <alignment horizontal="center"/>
      <protection/>
    </xf>
    <xf numFmtId="0" fontId="91" fillId="0" borderId="0" xfId="0" applyFont="1" applyAlignment="1" applyProtection="1">
      <alignment horizontal="center" vertical="top"/>
      <protection/>
    </xf>
    <xf numFmtId="0" fontId="100" fillId="0" borderId="0" xfId="0" applyFont="1" applyAlignment="1" applyProtection="1">
      <alignment/>
      <protection/>
    </xf>
    <xf numFmtId="49" fontId="100" fillId="0" borderId="0" xfId="0" applyNumberFormat="1" applyFont="1" applyAlignment="1" applyProtection="1">
      <alignment/>
      <protection/>
    </xf>
    <xf numFmtId="0" fontId="100" fillId="0" borderId="0" xfId="0" applyFont="1" applyAlignment="1" applyProtection="1">
      <alignment horizontal="center" vertical="top"/>
      <protection/>
    </xf>
    <xf numFmtId="49" fontId="0" fillId="0" borderId="0" xfId="0" applyNumberFormat="1" applyAlignment="1" applyProtection="1">
      <alignment/>
      <protection/>
    </xf>
    <xf numFmtId="14" fontId="98" fillId="0" borderId="0" xfId="0" applyNumberFormat="1" applyFont="1" applyAlignment="1" applyProtection="1">
      <alignment horizontal="center" vertical="top" wrapText="1"/>
      <protection locked="0"/>
    </xf>
    <xf numFmtId="0" fontId="0" fillId="0" borderId="0" xfId="0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49" fontId="0" fillId="0" borderId="0" xfId="0" applyNumberFormat="1" applyAlignment="1">
      <alignment/>
    </xf>
    <xf numFmtId="2" fontId="85" fillId="0" borderId="10" xfId="0" applyNumberFormat="1" applyFont="1" applyBorder="1" applyAlignment="1" applyProtection="1">
      <alignment horizontal="right" vertical="center"/>
      <protection locked="0"/>
    </xf>
    <xf numFmtId="1" fontId="85" fillId="0" borderId="10" xfId="0" applyNumberFormat="1" applyFont="1" applyBorder="1" applyAlignment="1" applyProtection="1">
      <alignment horizontal="right" vertical="center"/>
      <protection locked="0"/>
    </xf>
    <xf numFmtId="0" fontId="85" fillId="0" borderId="0" xfId="0" applyFont="1" applyBorder="1" applyAlignment="1">
      <alignment vertical="center"/>
    </xf>
    <xf numFmtId="0" fontId="84" fillId="0" borderId="0" xfId="0" applyFont="1" applyAlignment="1">
      <alignment/>
    </xf>
    <xf numFmtId="0" fontId="85" fillId="0" borderId="10" xfId="0" applyFont="1" applyBorder="1" applyAlignment="1">
      <alignment horizontal="center" vertical="center"/>
    </xf>
    <xf numFmtId="0" fontId="85" fillId="0" borderId="10" xfId="0" applyFont="1" applyBorder="1" applyAlignment="1">
      <alignment horizontal="center" vertical="top"/>
    </xf>
    <xf numFmtId="0" fontId="85" fillId="0" borderId="10" xfId="0" applyFont="1" applyBorder="1" applyAlignment="1">
      <alignment horizontal="center"/>
    </xf>
    <xf numFmtId="0" fontId="85" fillId="0" borderId="0" xfId="0" applyFont="1" applyBorder="1" applyAlignment="1">
      <alignment/>
    </xf>
    <xf numFmtId="1" fontId="85" fillId="0" borderId="10" xfId="0" applyNumberFormat="1" applyFont="1" applyBorder="1" applyAlignment="1">
      <alignment vertical="center"/>
    </xf>
    <xf numFmtId="2" fontId="85" fillId="0" borderId="10" xfId="0" applyNumberFormat="1" applyFont="1" applyBorder="1" applyAlignment="1">
      <alignment vertical="center"/>
    </xf>
    <xf numFmtId="1" fontId="85" fillId="0" borderId="0" xfId="0" applyNumberFormat="1" applyFont="1" applyBorder="1" applyAlignment="1">
      <alignment vertical="center"/>
    </xf>
    <xf numFmtId="2" fontId="85" fillId="0" borderId="0" xfId="0" applyNumberFormat="1" applyFont="1" applyBorder="1" applyAlignment="1">
      <alignment vertical="center"/>
    </xf>
    <xf numFmtId="0" fontId="85" fillId="0" borderId="10" xfId="0" applyFont="1" applyBorder="1" applyAlignment="1">
      <alignment horizontal="right" vertical="center"/>
    </xf>
    <xf numFmtId="2" fontId="85" fillId="0" borderId="10" xfId="0" applyNumberFormat="1" applyFont="1" applyBorder="1" applyAlignment="1">
      <alignment horizontal="right" vertical="center"/>
    </xf>
    <xf numFmtId="1" fontId="85" fillId="0" borderId="10" xfId="0" applyNumberFormat="1" applyFont="1" applyBorder="1" applyAlignment="1">
      <alignment horizontal="right" vertical="center"/>
    </xf>
    <xf numFmtId="1" fontId="85" fillId="0" borderId="10" xfId="0" applyNumberFormat="1" applyFont="1" applyBorder="1" applyAlignment="1" applyProtection="1">
      <alignment/>
      <protection/>
    </xf>
    <xf numFmtId="2" fontId="85" fillId="0" borderId="10" xfId="0" applyNumberFormat="1" applyFont="1" applyBorder="1" applyAlignment="1" applyProtection="1">
      <alignment/>
      <protection/>
    </xf>
    <xf numFmtId="49" fontId="0" fillId="0" borderId="0" xfId="0" applyNumberFormat="1" applyAlignment="1" applyProtection="1">
      <alignment horizontal="center"/>
      <protection/>
    </xf>
    <xf numFmtId="14" fontId="0" fillId="0" borderId="0" xfId="0" applyNumberFormat="1" applyAlignment="1" applyProtection="1">
      <alignment/>
      <protection/>
    </xf>
    <xf numFmtId="49" fontId="0" fillId="0" borderId="0" xfId="0" applyNumberFormat="1" applyAlignment="1" applyProtection="1">
      <alignment horizontal="center"/>
      <protection locked="0"/>
    </xf>
    <xf numFmtId="14" fontId="0" fillId="0" borderId="0" xfId="0" applyNumberFormat="1" applyAlignment="1" applyProtection="1">
      <alignment/>
      <protection locked="0"/>
    </xf>
    <xf numFmtId="0" fontId="80" fillId="0" borderId="0" xfId="0" applyFont="1" applyAlignment="1">
      <alignment/>
    </xf>
    <xf numFmtId="0" fontId="94" fillId="33" borderId="0" xfId="0" applyFont="1" applyFill="1" applyAlignment="1" applyProtection="1">
      <alignment horizontal="right"/>
      <protection locked="0"/>
    </xf>
    <xf numFmtId="0" fontId="84" fillId="0" borderId="14" xfId="0" applyFont="1" applyBorder="1" applyAlignment="1" applyProtection="1">
      <alignment horizontal="center" vertical="center"/>
      <protection locked="0"/>
    </xf>
    <xf numFmtId="0" fontId="84" fillId="0" borderId="13" xfId="0" applyFont="1" applyBorder="1" applyAlignment="1" applyProtection="1">
      <alignment horizontal="center" vertical="center"/>
      <protection locked="0"/>
    </xf>
    <xf numFmtId="0" fontId="84" fillId="0" borderId="15" xfId="0" applyFont="1" applyBorder="1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horizontal="center" vertical="center"/>
      <protection locked="0"/>
    </xf>
    <xf numFmtId="49" fontId="0" fillId="0" borderId="10" xfId="0" applyNumberFormat="1" applyBorder="1" applyAlignment="1" applyProtection="1">
      <alignment horizontal="center" vertical="center"/>
      <protection/>
    </xf>
    <xf numFmtId="49" fontId="0" fillId="0" borderId="10" xfId="0" applyNumberFormat="1" applyBorder="1" applyAlignment="1" applyProtection="1">
      <alignment horizontal="center" vertical="center" wrapText="1"/>
      <protection/>
    </xf>
    <xf numFmtId="0" fontId="84" fillId="0" borderId="14" xfId="0" applyFont="1" applyBorder="1" applyAlignment="1" applyProtection="1">
      <alignment horizontal="center" vertical="center"/>
      <protection locked="0"/>
    </xf>
    <xf numFmtId="0" fontId="84" fillId="0" borderId="13" xfId="0" applyFont="1" applyBorder="1" applyAlignment="1" applyProtection="1">
      <alignment horizontal="center" vertical="center"/>
      <protection locked="0"/>
    </xf>
    <xf numFmtId="0" fontId="84" fillId="0" borderId="15" xfId="0" applyFont="1" applyBorder="1" applyAlignment="1" applyProtection="1">
      <alignment horizontal="center" vertical="center"/>
      <protection locked="0"/>
    </xf>
    <xf numFmtId="0" fontId="84" fillId="0" borderId="14" xfId="0" applyFont="1" applyBorder="1" applyAlignment="1" applyProtection="1">
      <alignment horizontal="center" vertical="center"/>
      <protection locked="0"/>
    </xf>
    <xf numFmtId="0" fontId="84" fillId="0" borderId="13" xfId="0" applyFont="1" applyBorder="1" applyAlignment="1" applyProtection="1">
      <alignment horizontal="center" vertical="center"/>
      <protection locked="0"/>
    </xf>
    <xf numFmtId="0" fontId="84" fillId="0" borderId="15" xfId="0" applyFont="1" applyBorder="1" applyAlignment="1" applyProtection="1">
      <alignment horizontal="center" vertical="center"/>
      <protection locked="0"/>
    </xf>
    <xf numFmtId="0" fontId="84" fillId="0" borderId="10" xfId="0" applyFont="1" applyBorder="1" applyAlignment="1" applyProtection="1" quotePrefix="1">
      <alignment horizontal="center" vertical="center"/>
      <protection locked="0"/>
    </xf>
    <xf numFmtId="0" fontId="85" fillId="0" borderId="0" xfId="0" applyFont="1" applyAlignment="1" applyProtection="1">
      <alignment horizontal="center" vertical="center"/>
      <protection/>
    </xf>
    <xf numFmtId="0" fontId="85" fillId="0" borderId="0" xfId="0" applyFont="1" applyBorder="1" applyAlignment="1">
      <alignment horizontal="center" vertical="center"/>
    </xf>
    <xf numFmtId="0" fontId="85" fillId="0" borderId="0" xfId="0" applyFont="1" applyAlignment="1" applyProtection="1">
      <alignment vertical="center" wrapText="1"/>
      <protection/>
    </xf>
    <xf numFmtId="0" fontId="0" fillId="0" borderId="0" xfId="0" applyNumberFormat="1" applyAlignment="1" applyProtection="1">
      <alignment/>
      <protection/>
    </xf>
    <xf numFmtId="1" fontId="23" fillId="0" borderId="10" xfId="0" applyNumberFormat="1" applyFont="1" applyBorder="1" applyAlignment="1" applyProtection="1">
      <alignment horizontal="center" vertical="center" wrapText="1"/>
      <protection/>
    </xf>
    <xf numFmtId="0" fontId="23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10" xfId="0" applyBorder="1" applyAlignment="1" quotePrefix="1">
      <alignment horizontal="center"/>
    </xf>
    <xf numFmtId="0" fontId="84" fillId="0" borderId="0" xfId="0" applyFont="1" applyAlignment="1" applyProtection="1">
      <alignment vertical="top"/>
      <protection/>
    </xf>
    <xf numFmtId="0" fontId="91" fillId="0" borderId="0" xfId="0" applyFont="1" applyAlignment="1" applyProtection="1">
      <alignment horizontal="center" vertical="top"/>
      <protection/>
    </xf>
    <xf numFmtId="0" fontId="95" fillId="0" borderId="0" xfId="0" applyFont="1" applyAlignment="1" applyProtection="1">
      <alignment horizontal="left" vertical="top" wrapText="1"/>
      <protection/>
    </xf>
    <xf numFmtId="0" fontId="101" fillId="0" borderId="0" xfId="0" applyFont="1" applyAlignment="1" applyProtection="1">
      <alignment vertical="top" wrapText="1"/>
      <protection/>
    </xf>
    <xf numFmtId="0" fontId="84" fillId="0" borderId="0" xfId="0" applyFont="1" applyAlignment="1" applyProtection="1">
      <alignment horizontal="left" vertical="top" wrapText="1"/>
      <protection/>
    </xf>
    <xf numFmtId="0" fontId="84" fillId="0" borderId="0" xfId="0" applyFont="1" applyAlignment="1" applyProtection="1">
      <alignment horizontal="left" vertical="top"/>
      <protection/>
    </xf>
    <xf numFmtId="0" fontId="89" fillId="0" borderId="0" xfId="0" applyFont="1" applyAlignment="1" applyProtection="1">
      <alignment horizontal="center"/>
      <protection/>
    </xf>
    <xf numFmtId="0" fontId="84" fillId="0" borderId="10" xfId="0" applyFont="1" applyBorder="1" applyAlignment="1" applyProtection="1">
      <alignment horizontal="center" vertical="center"/>
      <protection/>
    </xf>
    <xf numFmtId="0" fontId="89" fillId="0" borderId="0" xfId="0" applyFont="1" applyAlignment="1" applyProtection="1">
      <alignment horizontal="center" wrapText="1"/>
      <protection/>
    </xf>
    <xf numFmtId="0" fontId="84" fillId="0" borderId="14" xfId="0" applyFont="1" applyBorder="1" applyAlignment="1" applyProtection="1">
      <alignment horizontal="center" vertical="center"/>
      <protection locked="0"/>
    </xf>
    <xf numFmtId="0" fontId="84" fillId="0" borderId="13" xfId="0" applyFont="1" applyBorder="1" applyAlignment="1" applyProtection="1">
      <alignment horizontal="center" vertical="center"/>
      <protection locked="0"/>
    </xf>
    <xf numFmtId="0" fontId="84" fillId="0" borderId="15" xfId="0" applyFont="1" applyBorder="1" applyAlignment="1" applyProtection="1">
      <alignment horizontal="center" vertical="center"/>
      <protection locked="0"/>
    </xf>
    <xf numFmtId="0" fontId="84" fillId="0" borderId="14" xfId="0" applyFont="1" applyBorder="1" applyAlignment="1" applyProtection="1">
      <alignment horizontal="center" vertical="center"/>
      <protection/>
    </xf>
    <xf numFmtId="0" fontId="84" fillId="0" borderId="13" xfId="0" applyFont="1" applyBorder="1" applyAlignment="1" applyProtection="1">
      <alignment horizontal="center" vertical="center"/>
      <protection/>
    </xf>
    <xf numFmtId="0" fontId="84" fillId="0" borderId="15" xfId="0" applyFont="1" applyBorder="1" applyAlignment="1" applyProtection="1">
      <alignment horizontal="center" vertical="center"/>
      <protection/>
    </xf>
    <xf numFmtId="0" fontId="84" fillId="0" borderId="16" xfId="0" applyFont="1" applyBorder="1" applyAlignment="1" applyProtection="1">
      <alignment horizontal="center" vertical="center" wrapText="1"/>
      <protection/>
    </xf>
    <xf numFmtId="0" fontId="84" fillId="0" borderId="17" xfId="0" applyFont="1" applyBorder="1" applyAlignment="1" applyProtection="1">
      <alignment horizontal="center" vertical="center" wrapText="1"/>
      <protection/>
    </xf>
    <xf numFmtId="0" fontId="102" fillId="0" borderId="16" xfId="0" applyFont="1" applyBorder="1" applyAlignment="1" applyProtection="1">
      <alignment horizontal="center" vertical="center" wrapText="1"/>
      <protection/>
    </xf>
    <xf numFmtId="0" fontId="102" fillId="0" borderId="17" xfId="0" applyFont="1" applyBorder="1" applyAlignment="1" applyProtection="1">
      <alignment horizontal="center" vertical="center" wrapText="1"/>
      <protection/>
    </xf>
    <xf numFmtId="0" fontId="84" fillId="0" borderId="11" xfId="0" applyFont="1" applyBorder="1" applyAlignment="1" applyProtection="1">
      <alignment horizontal="center"/>
      <protection/>
    </xf>
    <xf numFmtId="49" fontId="84" fillId="0" borderId="10" xfId="0" applyNumberFormat="1" applyFont="1" applyBorder="1" applyAlignment="1" applyProtection="1">
      <alignment horizontal="center" vertical="center" wrapText="1"/>
      <protection/>
    </xf>
    <xf numFmtId="49" fontId="84" fillId="0" borderId="10" xfId="0" applyNumberFormat="1" applyFont="1" applyBorder="1" applyAlignment="1" applyProtection="1">
      <alignment horizontal="center" vertical="center"/>
      <protection/>
    </xf>
    <xf numFmtId="0" fontId="84" fillId="0" borderId="10" xfId="0" applyFont="1" applyBorder="1" applyAlignment="1" applyProtection="1">
      <alignment horizontal="center" vertical="center" wrapText="1"/>
      <protection/>
    </xf>
    <xf numFmtId="0" fontId="84" fillId="0" borderId="18" xfId="0" applyFont="1" applyBorder="1" applyAlignment="1" applyProtection="1">
      <alignment horizontal="center" vertical="center" wrapText="1"/>
      <protection/>
    </xf>
    <xf numFmtId="0" fontId="84" fillId="0" borderId="16" xfId="0" applyFont="1" applyBorder="1" applyAlignment="1" applyProtection="1">
      <alignment horizontal="center" vertical="center"/>
      <protection/>
    </xf>
    <xf numFmtId="0" fontId="84" fillId="0" borderId="18" xfId="0" applyFont="1" applyBorder="1" applyAlignment="1" applyProtection="1">
      <alignment horizontal="center" vertical="center"/>
      <protection/>
    </xf>
    <xf numFmtId="0" fontId="84" fillId="0" borderId="17" xfId="0" applyFont="1" applyBorder="1" applyAlignment="1" applyProtection="1">
      <alignment horizontal="center" vertical="center"/>
      <protection/>
    </xf>
    <xf numFmtId="0" fontId="91" fillId="0" borderId="0" xfId="0" applyFont="1" applyAlignment="1" applyProtection="1">
      <alignment horizontal="center"/>
      <protection/>
    </xf>
    <xf numFmtId="0" fontId="84" fillId="0" borderId="0" xfId="0" applyFont="1" applyAlignment="1" applyProtection="1">
      <alignment vertical="top" wrapText="1"/>
      <protection/>
    </xf>
    <xf numFmtId="0" fontId="94" fillId="0" borderId="0" xfId="0" applyFont="1" applyAlignment="1" applyProtection="1">
      <alignment horizontal="center"/>
      <protection/>
    </xf>
    <xf numFmtId="0" fontId="15" fillId="0" borderId="16" xfId="0" applyFont="1" applyBorder="1" applyAlignment="1" applyProtection="1">
      <alignment horizontal="center" vertical="center" wrapText="1"/>
      <protection/>
    </xf>
    <xf numFmtId="0" fontId="98" fillId="0" borderId="0" xfId="0" applyFont="1" applyAlignment="1" applyProtection="1">
      <alignment horizontal="left" vertical="top" wrapText="1"/>
      <protection/>
    </xf>
    <xf numFmtId="0" fontId="103" fillId="0" borderId="0" xfId="0" applyFont="1" applyAlignment="1" applyProtection="1">
      <alignment horizontal="center"/>
      <protection/>
    </xf>
    <xf numFmtId="0" fontId="104" fillId="0" borderId="0" xfId="0" applyFont="1" applyAlignment="1" applyProtection="1">
      <alignment horizontal="center" vertical="top" wrapText="1"/>
      <protection/>
    </xf>
    <xf numFmtId="0" fontId="94" fillId="0" borderId="0" xfId="0" applyFont="1" applyFill="1" applyAlignment="1" applyProtection="1">
      <alignment horizontal="center"/>
      <protection/>
    </xf>
    <xf numFmtId="176" fontId="91" fillId="0" borderId="0" xfId="0" applyNumberFormat="1" applyFont="1" applyAlignment="1" applyProtection="1">
      <alignment horizontal="center" vertical="top" wrapText="1"/>
      <protection/>
    </xf>
    <xf numFmtId="0" fontId="105" fillId="0" borderId="10" xfId="0" applyFont="1" applyBorder="1" applyAlignment="1" applyProtection="1">
      <alignment horizontal="center" vertical="center" wrapText="1"/>
      <protection/>
    </xf>
    <xf numFmtId="0" fontId="84" fillId="0" borderId="19" xfId="0" applyFont="1" applyBorder="1" applyAlignment="1" applyProtection="1">
      <alignment horizontal="center" vertical="center"/>
      <protection/>
    </xf>
    <xf numFmtId="0" fontId="84" fillId="0" borderId="12" xfId="0" applyFont="1" applyBorder="1" applyAlignment="1" applyProtection="1">
      <alignment horizontal="center" vertical="center"/>
      <protection/>
    </xf>
    <xf numFmtId="0" fontId="84" fillId="0" borderId="20" xfId="0" applyFont="1" applyBorder="1" applyAlignment="1" applyProtection="1">
      <alignment horizontal="center" vertical="center"/>
      <protection/>
    </xf>
    <xf numFmtId="0" fontId="84" fillId="0" borderId="21" xfId="0" applyFont="1" applyBorder="1" applyAlignment="1" applyProtection="1">
      <alignment horizontal="center" vertical="center"/>
      <protection/>
    </xf>
    <xf numFmtId="0" fontId="84" fillId="0" borderId="11" xfId="0" applyFont="1" applyBorder="1" applyAlignment="1" applyProtection="1">
      <alignment horizontal="center" vertical="center"/>
      <protection/>
    </xf>
    <xf numFmtId="0" fontId="84" fillId="0" borderId="22" xfId="0" applyFont="1" applyBorder="1" applyAlignment="1" applyProtection="1">
      <alignment horizontal="center" vertical="center"/>
      <protection/>
    </xf>
    <xf numFmtId="0" fontId="84" fillId="0" borderId="14" xfId="0" applyFont="1" applyBorder="1" applyAlignment="1" applyProtection="1">
      <alignment horizontal="center" vertical="center" wrapText="1"/>
      <protection/>
    </xf>
    <xf numFmtId="0" fontId="84" fillId="0" borderId="15" xfId="0" applyFont="1" applyBorder="1" applyAlignment="1" applyProtection="1">
      <alignment horizontal="center" vertical="center" wrapText="1"/>
      <protection/>
    </xf>
    <xf numFmtId="0" fontId="95" fillId="0" borderId="0" xfId="0" applyFont="1" applyBorder="1" applyAlignment="1" applyProtection="1">
      <alignment horizontal="center" vertical="top"/>
      <protection/>
    </xf>
    <xf numFmtId="0" fontId="91" fillId="0" borderId="0" xfId="0" applyFont="1" applyBorder="1" applyAlignment="1" applyProtection="1">
      <alignment horizontal="center"/>
      <protection/>
    </xf>
    <xf numFmtId="0" fontId="84" fillId="0" borderId="19" xfId="0" applyFont="1" applyBorder="1" applyAlignment="1" applyProtection="1">
      <alignment horizontal="center" vertical="center" wrapText="1"/>
      <protection/>
    </xf>
    <xf numFmtId="0" fontId="84" fillId="0" borderId="20" xfId="0" applyFont="1" applyBorder="1" applyAlignment="1" applyProtection="1">
      <alignment horizontal="center" vertical="center" wrapText="1"/>
      <protection/>
    </xf>
    <xf numFmtId="0" fontId="84" fillId="0" borderId="23" xfId="0" applyFont="1" applyBorder="1" applyAlignment="1" applyProtection="1">
      <alignment horizontal="center" vertical="center" wrapText="1"/>
      <protection/>
    </xf>
    <xf numFmtId="0" fontId="84" fillId="0" borderId="24" xfId="0" applyFont="1" applyBorder="1" applyAlignment="1" applyProtection="1">
      <alignment horizontal="center" vertical="center" wrapText="1"/>
      <protection/>
    </xf>
    <xf numFmtId="0" fontId="84" fillId="0" borderId="21" xfId="0" applyFont="1" applyBorder="1" applyAlignment="1" applyProtection="1">
      <alignment horizontal="center" vertical="center" wrapText="1"/>
      <protection/>
    </xf>
    <xf numFmtId="0" fontId="84" fillId="0" borderId="22" xfId="0" applyFont="1" applyBorder="1" applyAlignment="1" applyProtection="1">
      <alignment horizontal="center" vertical="center" wrapText="1"/>
      <protection/>
    </xf>
    <xf numFmtId="0" fontId="89" fillId="0" borderId="12" xfId="0" applyFont="1" applyBorder="1" applyAlignment="1" applyProtection="1">
      <alignment horizontal="right"/>
      <protection/>
    </xf>
    <xf numFmtId="0" fontId="84" fillId="0" borderId="23" xfId="0" applyFont="1" applyBorder="1" applyAlignment="1" applyProtection="1">
      <alignment horizontal="center" vertical="center"/>
      <protection/>
    </xf>
    <xf numFmtId="0" fontId="84" fillId="0" borderId="24" xfId="0" applyFont="1" applyBorder="1" applyAlignment="1" applyProtection="1">
      <alignment horizontal="center" vertical="center"/>
      <protection/>
    </xf>
    <xf numFmtId="0" fontId="89" fillId="0" borderId="0" xfId="0" applyFont="1" applyAlignment="1" applyProtection="1">
      <alignment horizontal="center" vertical="top"/>
      <protection/>
    </xf>
    <xf numFmtId="0" fontId="90" fillId="0" borderId="0" xfId="0" applyFont="1" applyAlignment="1" applyProtection="1">
      <alignment horizontal="center"/>
      <protection/>
    </xf>
    <xf numFmtId="0" fontId="105" fillId="0" borderId="16" xfId="0" applyFont="1" applyBorder="1" applyAlignment="1" applyProtection="1">
      <alignment horizontal="center" vertical="center" wrapText="1"/>
      <protection/>
    </xf>
    <xf numFmtId="0" fontId="105" fillId="0" borderId="17" xfId="0" applyFont="1" applyBorder="1" applyAlignment="1" applyProtection="1">
      <alignment horizontal="center" vertical="center" wrapText="1"/>
      <protection/>
    </xf>
    <xf numFmtId="0" fontId="85" fillId="0" borderId="0" xfId="0" applyFont="1" applyAlignment="1" applyProtection="1">
      <alignment horizontal="left" vertical="top" wrapText="1"/>
      <protection/>
    </xf>
    <xf numFmtId="0" fontId="85" fillId="0" borderId="10" xfId="0" applyFont="1" applyBorder="1" applyAlignment="1">
      <alignment horizontal="center" vertical="center"/>
    </xf>
    <xf numFmtId="0" fontId="85" fillId="0" borderId="10" xfId="0" applyFont="1" applyBorder="1" applyAlignment="1">
      <alignment horizontal="center" vertical="top"/>
    </xf>
    <xf numFmtId="0" fontId="85" fillId="0" borderId="10" xfId="0" applyFont="1" applyBorder="1" applyAlignment="1">
      <alignment horizontal="left" vertical="top"/>
    </xf>
    <xf numFmtId="0" fontId="85" fillId="0" borderId="0" xfId="0" applyFont="1" applyBorder="1" applyAlignment="1" applyProtection="1">
      <alignment horizontal="center" vertical="top"/>
      <protection/>
    </xf>
    <xf numFmtId="0" fontId="85" fillId="0" borderId="0" xfId="0" applyFont="1" applyAlignment="1" applyProtection="1">
      <alignment horizontal="center" vertical="center"/>
      <protection/>
    </xf>
    <xf numFmtId="0" fontId="85" fillId="0" borderId="0" xfId="0" applyFont="1" applyAlignment="1" applyProtection="1">
      <alignment horizontal="left" vertical="center"/>
      <protection/>
    </xf>
    <xf numFmtId="0" fontId="85" fillId="0" borderId="0" xfId="0" applyFont="1" applyAlignment="1" applyProtection="1">
      <alignment horizontal="left" vertical="top"/>
      <protection/>
    </xf>
    <xf numFmtId="0" fontId="97" fillId="0" borderId="0" xfId="0" applyFont="1" applyAlignment="1" applyProtection="1">
      <alignment horizontal="center"/>
      <protection/>
    </xf>
    <xf numFmtId="0" fontId="85" fillId="0" borderId="0" xfId="0" applyFont="1" applyBorder="1" applyAlignment="1" applyProtection="1">
      <alignment horizontal="center"/>
      <protection/>
    </xf>
    <xf numFmtId="0" fontId="97" fillId="0" borderId="0" xfId="0" applyFont="1" applyAlignment="1" applyProtection="1">
      <alignment horizontal="center" wrapText="1"/>
      <protection/>
    </xf>
    <xf numFmtId="0" fontId="106" fillId="0" borderId="0" xfId="0" applyFont="1" applyAlignment="1" applyProtection="1">
      <alignment horizontal="center"/>
      <protection/>
    </xf>
    <xf numFmtId="0" fontId="85" fillId="0" borderId="10" xfId="0" applyFont="1" applyBorder="1" applyAlignment="1" applyProtection="1">
      <alignment horizontal="center" vertical="center" wrapText="1"/>
      <protection/>
    </xf>
    <xf numFmtId="0" fontId="85" fillId="0" borderId="10" xfId="0" applyFont="1" applyBorder="1" applyAlignment="1" applyProtection="1">
      <alignment horizontal="center" vertical="center"/>
      <protection/>
    </xf>
    <xf numFmtId="0" fontId="85" fillId="0" borderId="19" xfId="0" applyFont="1" applyBorder="1" applyAlignment="1" applyProtection="1">
      <alignment horizontal="center" vertical="center" wrapText="1"/>
      <protection/>
    </xf>
    <xf numFmtId="0" fontId="85" fillId="0" borderId="20" xfId="0" applyFont="1" applyBorder="1" applyAlignment="1" applyProtection="1">
      <alignment horizontal="center" vertical="center" wrapText="1"/>
      <protection/>
    </xf>
    <xf numFmtId="0" fontId="85" fillId="0" borderId="23" xfId="0" applyFont="1" applyBorder="1" applyAlignment="1" applyProtection="1">
      <alignment horizontal="center" vertical="center" wrapText="1"/>
      <protection/>
    </xf>
    <xf numFmtId="0" fontId="85" fillId="0" borderId="24" xfId="0" applyFont="1" applyBorder="1" applyAlignment="1" applyProtection="1">
      <alignment horizontal="center" vertical="center" wrapText="1"/>
      <protection/>
    </xf>
    <xf numFmtId="0" fontId="85" fillId="0" borderId="21" xfId="0" applyFont="1" applyBorder="1" applyAlignment="1" applyProtection="1">
      <alignment horizontal="center" vertical="center" wrapText="1"/>
      <protection/>
    </xf>
    <xf numFmtId="0" fontId="85" fillId="0" borderId="22" xfId="0" applyFont="1" applyBorder="1" applyAlignment="1" applyProtection="1">
      <alignment horizontal="center" vertical="center" wrapText="1"/>
      <protection/>
    </xf>
    <xf numFmtId="0" fontId="93" fillId="0" borderId="0" xfId="0" applyFont="1" applyAlignment="1" applyProtection="1">
      <alignment horizontal="center" vertical="center" wrapText="1"/>
      <protection/>
    </xf>
    <xf numFmtId="0" fontId="107" fillId="0" borderId="10" xfId="0" applyFont="1" applyBorder="1" applyAlignment="1" applyProtection="1">
      <alignment horizontal="center" vertical="center" wrapText="1"/>
      <protection/>
    </xf>
    <xf numFmtId="0" fontId="108" fillId="0" borderId="0" xfId="0" applyFont="1" applyBorder="1" applyAlignment="1" applyProtection="1">
      <alignment horizontal="center" vertical="top" wrapText="1"/>
      <protection/>
    </xf>
    <xf numFmtId="0" fontId="93" fillId="0" borderId="0" xfId="0" applyFont="1" applyAlignment="1" applyProtection="1">
      <alignment horizontal="center"/>
      <protection/>
    </xf>
    <xf numFmtId="0" fontId="8" fillId="0" borderId="10" xfId="0" applyFont="1" applyBorder="1" applyAlignment="1" applyProtection="1">
      <alignment horizontal="left" vertical="top" wrapText="1"/>
      <protection/>
    </xf>
    <xf numFmtId="0" fontId="82" fillId="0" borderId="14" xfId="0" applyFont="1" applyBorder="1" applyAlignment="1" applyProtection="1">
      <alignment horizontal="center"/>
      <protection/>
    </xf>
    <xf numFmtId="0" fontId="82" fillId="0" borderId="15" xfId="0" applyFont="1" applyBorder="1" applyAlignment="1" applyProtection="1">
      <alignment horizontal="center"/>
      <protection/>
    </xf>
    <xf numFmtId="0" fontId="82" fillId="0" borderId="13" xfId="0" applyFont="1" applyBorder="1" applyAlignment="1" applyProtection="1">
      <alignment horizontal="center"/>
      <protection/>
    </xf>
    <xf numFmtId="0" fontId="82" fillId="0" borderId="19" xfId="0" applyFont="1" applyBorder="1" applyAlignment="1" applyProtection="1">
      <alignment horizontal="center" vertical="top"/>
      <protection/>
    </xf>
    <xf numFmtId="0" fontId="82" fillId="0" borderId="12" xfId="0" applyFont="1" applyBorder="1" applyAlignment="1" applyProtection="1">
      <alignment horizontal="center" vertical="top"/>
      <protection/>
    </xf>
    <xf numFmtId="0" fontId="82" fillId="0" borderId="20" xfId="0" applyFont="1" applyBorder="1" applyAlignment="1" applyProtection="1">
      <alignment horizontal="center" vertical="top"/>
      <protection/>
    </xf>
    <xf numFmtId="0" fontId="82" fillId="0" borderId="23" xfId="0" applyFont="1" applyBorder="1" applyAlignment="1" applyProtection="1">
      <alignment horizontal="center" vertical="top"/>
      <protection/>
    </xf>
    <xf numFmtId="0" fontId="82" fillId="0" borderId="0" xfId="0" applyFont="1" applyBorder="1" applyAlignment="1" applyProtection="1">
      <alignment horizontal="center" vertical="top"/>
      <protection/>
    </xf>
    <xf numFmtId="0" fontId="82" fillId="0" borderId="24" xfId="0" applyFont="1" applyBorder="1" applyAlignment="1" applyProtection="1">
      <alignment horizontal="center" vertical="top"/>
      <protection/>
    </xf>
    <xf numFmtId="0" fontId="82" fillId="0" borderId="21" xfId="0" applyFont="1" applyBorder="1" applyAlignment="1" applyProtection="1">
      <alignment horizontal="center" vertical="top"/>
      <protection/>
    </xf>
    <xf numFmtId="0" fontId="82" fillId="0" borderId="11" xfId="0" applyFont="1" applyBorder="1" applyAlignment="1" applyProtection="1">
      <alignment horizontal="center" vertical="top"/>
      <protection/>
    </xf>
    <xf numFmtId="0" fontId="82" fillId="0" borderId="22" xfId="0" applyFont="1" applyBorder="1" applyAlignment="1" applyProtection="1">
      <alignment horizontal="center" vertical="top"/>
      <protection/>
    </xf>
    <xf numFmtId="0" fontId="82" fillId="0" borderId="10" xfId="0" applyFont="1" applyBorder="1" applyAlignment="1" applyProtection="1">
      <alignment horizontal="center"/>
      <protection/>
    </xf>
    <xf numFmtId="0" fontId="82" fillId="0" borderId="16" xfId="0" applyFont="1" applyBorder="1" applyAlignment="1" applyProtection="1">
      <alignment horizontal="center" wrapText="1"/>
      <protection/>
    </xf>
    <xf numFmtId="0" fontId="82" fillId="0" borderId="18" xfId="0" applyFont="1" applyBorder="1" applyAlignment="1" applyProtection="1">
      <alignment horizontal="center"/>
      <protection/>
    </xf>
    <xf numFmtId="0" fontId="82" fillId="0" borderId="17" xfId="0" applyFont="1" applyBorder="1" applyAlignment="1" applyProtection="1">
      <alignment horizontal="center"/>
      <protection/>
    </xf>
    <xf numFmtId="0" fontId="18" fillId="0" borderId="14" xfId="0" applyFont="1" applyBorder="1" applyAlignment="1" applyProtection="1">
      <alignment horizontal="left" vertical="top" wrapText="1"/>
      <protection/>
    </xf>
    <xf numFmtId="0" fontId="18" fillId="0" borderId="13" xfId="0" applyFont="1" applyBorder="1" applyAlignment="1" applyProtection="1">
      <alignment horizontal="left" vertical="top" wrapText="1"/>
      <protection/>
    </xf>
    <xf numFmtId="0" fontId="18" fillId="0" borderId="15" xfId="0" applyFont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87" fillId="0" borderId="0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justify" vertical="center" wrapText="1"/>
      <protection/>
    </xf>
    <xf numFmtId="0" fontId="12" fillId="0" borderId="0" xfId="0" applyFont="1" applyBorder="1" applyAlignment="1" applyProtection="1">
      <alignment horizontal="justify" vertical="center" wrapText="1"/>
      <protection/>
    </xf>
    <xf numFmtId="0" fontId="87" fillId="0" borderId="0" xfId="0" applyFont="1" applyBorder="1" applyAlignment="1" applyProtection="1">
      <alignment horizontal="left" vertical="justify"/>
      <protection/>
    </xf>
    <xf numFmtId="0" fontId="83" fillId="0" borderId="10" xfId="0" applyFont="1" applyBorder="1" applyAlignment="1" applyProtection="1">
      <alignment horizontal="left"/>
      <protection/>
    </xf>
    <xf numFmtId="0" fontId="102" fillId="0" borderId="0" xfId="0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 horizontal="center" vertical="top"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  <xf numFmtId="0" fontId="87" fillId="0" borderId="0" xfId="0" applyFont="1" applyBorder="1" applyAlignment="1" applyProtection="1">
      <alignment horizontal="center"/>
      <protection/>
    </xf>
    <xf numFmtId="0" fontId="109" fillId="0" borderId="0" xfId="0" applyFont="1" applyAlignment="1" applyProtection="1">
      <alignment horizontal="center"/>
      <protection/>
    </xf>
    <xf numFmtId="2" fontId="23" fillId="0" borderId="10" xfId="0" applyNumberFormat="1" applyFont="1" applyBorder="1" applyAlignment="1" applyProtection="1">
      <alignment horizontal="center" vertical="center" wrapText="1"/>
      <protection/>
    </xf>
    <xf numFmtId="1" fontId="23" fillId="0" borderId="10" xfId="0" applyNumberFormat="1" applyFont="1" applyBorder="1" applyAlignment="1" applyProtection="1">
      <alignment horizontal="center" vertical="center" wrapText="1"/>
      <protection/>
    </xf>
    <xf numFmtId="0" fontId="110" fillId="0" borderId="0" xfId="0" applyFont="1" applyAlignment="1" applyProtection="1">
      <alignment horizontal="center" vertical="center" wrapText="1"/>
      <protection/>
    </xf>
    <xf numFmtId="0" fontId="80" fillId="0" borderId="11" xfId="0" applyFont="1" applyBorder="1" applyAlignment="1" applyProtection="1">
      <alignment horizontal="center"/>
      <protection/>
    </xf>
    <xf numFmtId="0" fontId="23" fillId="0" borderId="10" xfId="0" applyFont="1" applyBorder="1" applyAlignment="1" applyProtection="1">
      <alignment horizontal="center" vertical="center" wrapText="1"/>
      <protection/>
    </xf>
    <xf numFmtId="0" fontId="23" fillId="0" borderId="10" xfId="0" applyFont="1" applyBorder="1" applyAlignment="1" applyProtection="1">
      <alignment horizontal="center" vertical="center"/>
      <protection/>
    </xf>
    <xf numFmtId="49" fontId="23" fillId="0" borderId="10" xfId="0" applyNumberFormat="1" applyFont="1" applyBorder="1" applyAlignment="1" applyProtection="1">
      <alignment horizontal="center" vertical="center" wrapText="1"/>
      <protection/>
    </xf>
    <xf numFmtId="49" fontId="23" fillId="0" borderId="10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323850</xdr:colOff>
      <xdr:row>1</xdr:row>
      <xdr:rowOff>19050</xdr:rowOff>
    </xdr:from>
    <xdr:to>
      <xdr:col>28</xdr:col>
      <xdr:colOff>523875</xdr:colOff>
      <xdr:row>2</xdr:row>
      <xdr:rowOff>38100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20307300" y="295275"/>
          <a:ext cx="13239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 QK - ÔLÕ</a:t>
          </a:r>
        </a:p>
      </xdr:txBody>
    </xdr:sp>
    <xdr:clientData/>
  </xdr:twoCellAnchor>
  <xdr:twoCellAnchor>
    <xdr:from>
      <xdr:col>11</xdr:col>
      <xdr:colOff>485775</xdr:colOff>
      <xdr:row>1</xdr:row>
      <xdr:rowOff>28575</xdr:rowOff>
    </xdr:from>
    <xdr:to>
      <xdr:col>13</xdr:col>
      <xdr:colOff>0</xdr:colOff>
      <xdr:row>2</xdr:row>
      <xdr:rowOff>47625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10086975" y="304800"/>
          <a:ext cx="13239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 QK - ÔLÕ</a:t>
          </a:r>
        </a:p>
      </xdr:txBody>
    </xdr:sp>
    <xdr:clientData/>
  </xdr:twoCellAnchor>
  <xdr:twoCellAnchor editAs="oneCell">
    <xdr:from>
      <xdr:col>12</xdr:col>
      <xdr:colOff>333375</xdr:colOff>
      <xdr:row>0</xdr:row>
      <xdr:rowOff>9525</xdr:rowOff>
    </xdr:from>
    <xdr:to>
      <xdr:col>15</xdr:col>
      <xdr:colOff>600075</xdr:colOff>
      <xdr:row>1</xdr:row>
      <xdr:rowOff>28575</xdr:rowOff>
    </xdr:to>
    <xdr:pic>
      <xdr:nvPicPr>
        <xdr:cNvPr id="3" name="cmdCalculateKH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39450" y="9525"/>
          <a:ext cx="2771775" cy="2952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209550</xdr:colOff>
      <xdr:row>0</xdr:row>
      <xdr:rowOff>85725</xdr:rowOff>
    </xdr:from>
    <xdr:to>
      <xdr:col>21</xdr:col>
      <xdr:colOff>552450</xdr:colOff>
      <xdr:row>1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953625" y="85725"/>
          <a:ext cx="132397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 QK - ÔMÕ</a:t>
          </a:r>
        </a:p>
      </xdr:txBody>
    </xdr:sp>
    <xdr:clientData/>
  </xdr:twoCellAnchor>
  <xdr:twoCellAnchor>
    <xdr:from>
      <xdr:col>19</xdr:col>
      <xdr:colOff>200025</xdr:colOff>
      <xdr:row>1</xdr:row>
      <xdr:rowOff>123825</xdr:rowOff>
    </xdr:from>
    <xdr:to>
      <xdr:col>21</xdr:col>
      <xdr:colOff>542925</xdr:colOff>
      <xdr:row>3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944100" y="352425"/>
          <a:ext cx="132397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 (j¶ UvKvq)</a:t>
          </a:r>
        </a:p>
      </xdr:txBody>
    </xdr:sp>
    <xdr:clientData/>
  </xdr:twoCellAnchor>
  <xdr:twoCellAnchor>
    <xdr:from>
      <xdr:col>14</xdr:col>
      <xdr:colOff>190500</xdr:colOff>
      <xdr:row>12</xdr:row>
      <xdr:rowOff>19050</xdr:rowOff>
    </xdr:from>
    <xdr:to>
      <xdr:col>17</xdr:col>
      <xdr:colOff>76200</xdr:colOff>
      <xdr:row>13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7610475" y="2886075"/>
          <a:ext cx="1257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Negative Shifting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762000</xdr:colOff>
      <xdr:row>1</xdr:row>
      <xdr:rowOff>47625</xdr:rowOff>
    </xdr:from>
    <xdr:to>
      <xdr:col>11</xdr:col>
      <xdr:colOff>1066800</xdr:colOff>
      <xdr:row>1</xdr:row>
      <xdr:rowOff>238125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8953500" y="152400"/>
          <a:ext cx="13239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QK - ÔNÕ</a:t>
          </a:r>
        </a:p>
      </xdr:txBody>
    </xdr:sp>
    <xdr:clientData/>
  </xdr:twoCellAnchor>
  <xdr:twoCellAnchor>
    <xdr:from>
      <xdr:col>16</xdr:col>
      <xdr:colOff>1104900</xdr:colOff>
      <xdr:row>1</xdr:row>
      <xdr:rowOff>38100</xdr:rowOff>
    </xdr:from>
    <xdr:to>
      <xdr:col>17</xdr:col>
      <xdr:colOff>1219200</xdr:colOff>
      <xdr:row>1</xdr:row>
      <xdr:rowOff>228600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16221075" y="142875"/>
          <a:ext cx="13239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QK - ÔNÕ</a:t>
          </a:r>
        </a:p>
      </xdr:txBody>
    </xdr:sp>
    <xdr:clientData/>
  </xdr:twoCellAnchor>
  <xdr:twoCellAnchor editAs="oneCell">
    <xdr:from>
      <xdr:col>8</xdr:col>
      <xdr:colOff>142875</xdr:colOff>
      <xdr:row>1</xdr:row>
      <xdr:rowOff>66675</xdr:rowOff>
    </xdr:from>
    <xdr:to>
      <xdr:col>10</xdr:col>
      <xdr:colOff>762000</xdr:colOff>
      <xdr:row>2</xdr:row>
      <xdr:rowOff>76200</xdr:rowOff>
    </xdr:to>
    <xdr:pic>
      <xdr:nvPicPr>
        <xdr:cNvPr id="3" name="cmdCaluculateGH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171450"/>
          <a:ext cx="271462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2</xdr:row>
      <xdr:rowOff>76200</xdr:rowOff>
    </xdr:from>
    <xdr:to>
      <xdr:col>4</xdr:col>
      <xdr:colOff>266700</xdr:colOff>
      <xdr:row>3</xdr:row>
      <xdr:rowOff>152400</xdr:rowOff>
    </xdr:to>
    <xdr:pic>
      <xdr:nvPicPr>
        <xdr:cNvPr id="1" name="cmdWCLFi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04825"/>
          <a:ext cx="221932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333375</xdr:colOff>
      <xdr:row>2</xdr:row>
      <xdr:rowOff>76200</xdr:rowOff>
    </xdr:from>
    <xdr:to>
      <xdr:col>7</xdr:col>
      <xdr:colOff>619125</xdr:colOff>
      <xdr:row>3</xdr:row>
      <xdr:rowOff>152400</xdr:rowOff>
    </xdr:to>
    <xdr:pic>
      <xdr:nvPicPr>
        <xdr:cNvPr id="2" name="cmdDataFromAnnex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00300" y="504825"/>
          <a:ext cx="221932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BA%20Work\Developement_File\Final_Folder\Annexure_December_With_Protect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A"/>
      <sheetName val="KHA"/>
      <sheetName val="GA"/>
      <sheetName val="GHA"/>
      <sheetName val="WCL_LIST"/>
      <sheetName val="WCL_Summary"/>
    </sheetNames>
    <sheetDataSet>
      <sheetData sheetId="0">
        <row r="3">
          <cell r="B3">
            <v>43830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N63"/>
  <sheetViews>
    <sheetView zoomScalePageLayoutView="0" workbookViewId="0" topLeftCell="A1">
      <selection activeCell="G2" sqref="G2"/>
    </sheetView>
  </sheetViews>
  <sheetFormatPr defaultColWidth="9.140625" defaultRowHeight="15"/>
  <cols>
    <col min="1" max="1" width="5.140625" style="8" customWidth="1"/>
    <col min="2" max="2" width="23.140625" style="8" customWidth="1"/>
    <col min="3" max="3" width="9.7109375" style="92" customWidth="1"/>
    <col min="4" max="4" width="14.421875" style="8" customWidth="1"/>
    <col min="5" max="5" width="11.00390625" style="8" customWidth="1"/>
    <col min="6" max="6" width="11.57421875" style="8" customWidth="1"/>
    <col min="7" max="7" width="13.00390625" style="8" customWidth="1"/>
    <col min="8" max="8" width="14.8515625" style="8" customWidth="1"/>
    <col min="9" max="9" width="10.8515625" style="8" customWidth="1"/>
    <col min="10" max="10" width="11.8515625" style="8" customWidth="1"/>
    <col min="11" max="11" width="12.57421875" style="8" customWidth="1"/>
    <col min="12" max="13" width="9.140625" style="8" customWidth="1"/>
    <col min="14" max="14" width="13.140625" style="8" customWidth="1"/>
    <col min="15" max="16384" width="9.140625" style="8" customWidth="1"/>
  </cols>
  <sheetData>
    <row r="1" spans="1:14" ht="18">
      <c r="A1" s="169" t="s">
        <v>17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</row>
    <row r="2" spans="2:14" ht="18">
      <c r="B2" s="63"/>
      <c r="C2" s="63"/>
      <c r="D2" s="63"/>
      <c r="E2" s="63"/>
      <c r="F2" s="63"/>
      <c r="G2" s="119"/>
      <c r="H2" s="63" t="s">
        <v>131</v>
      </c>
      <c r="I2" s="63"/>
      <c r="J2" s="63"/>
      <c r="K2" s="75"/>
      <c r="L2" s="63"/>
      <c r="M2" s="63"/>
      <c r="N2" s="63"/>
    </row>
    <row r="3" spans="1:14" ht="15.75">
      <c r="A3" s="76" t="s">
        <v>133</v>
      </c>
      <c r="B3" s="93">
        <v>43830</v>
      </c>
      <c r="C3" s="171" t="s">
        <v>134</v>
      </c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</row>
    <row r="4" spans="1:14" ht="3.75" customHeight="1">
      <c r="A4" s="17"/>
      <c r="B4" s="17"/>
      <c r="C4" s="7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</row>
    <row r="5" spans="1:14" ht="17.25">
      <c r="A5" s="19"/>
      <c r="B5" s="19"/>
      <c r="C5" s="78"/>
      <c r="D5" s="19"/>
      <c r="E5" s="19"/>
      <c r="F5" s="19"/>
      <c r="G5" s="19"/>
      <c r="H5" s="19"/>
      <c r="I5" s="19"/>
      <c r="J5" s="19"/>
      <c r="K5" s="79"/>
      <c r="L5" s="159" t="s">
        <v>1</v>
      </c>
      <c r="M5" s="159"/>
      <c r="N5" s="159"/>
    </row>
    <row r="6" spans="1:14" ht="36.75" customHeight="1">
      <c r="A6" s="155" t="s">
        <v>132</v>
      </c>
      <c r="B6" s="164" t="s">
        <v>0</v>
      </c>
      <c r="C6" s="160" t="s">
        <v>2</v>
      </c>
      <c r="D6" s="162" t="str">
        <f>TEXT(KA!B3,"dd/mm/yyyy")&amp;" m~Î ZvwiL wfwËK ‰elwqK weeiYx Abyhvqx kvLvi †gvU"</f>
        <v>31/12/2019 m~Î ZvwiL wfwËK ‰elwqK weeiYx Abyhvqx kvLvi †gvU</v>
      </c>
      <c r="E6" s="162"/>
      <c r="F6" s="162"/>
      <c r="G6" s="162"/>
      <c r="H6" s="162" t="str">
        <f>TEXT(KA!B3,"dd/mm/yyyy")&amp;" m~Î ZvwiL wfwËK wmGj-1 weeiYx Abyhvqx kvLvi †gvU"</f>
        <v>31/12/2019 m~Î ZvwiL wfwËK wmGj-1 weeiYx Abyhvqx kvLvi †gvU</v>
      </c>
      <c r="I6" s="162"/>
      <c r="J6" s="162"/>
      <c r="K6" s="162"/>
      <c r="L6" s="162" t="s">
        <v>139</v>
      </c>
      <c r="M6" s="162"/>
      <c r="N6" s="162"/>
    </row>
    <row r="7" spans="1:14" ht="15">
      <c r="A7" s="163"/>
      <c r="B7" s="165"/>
      <c r="C7" s="161"/>
      <c r="D7" s="164" t="s">
        <v>3</v>
      </c>
      <c r="E7" s="155" t="s">
        <v>4</v>
      </c>
      <c r="F7" s="155" t="s">
        <v>5</v>
      </c>
      <c r="G7" s="170" t="s">
        <v>109</v>
      </c>
      <c r="H7" s="164" t="s">
        <v>3</v>
      </c>
      <c r="I7" s="155" t="s">
        <v>4</v>
      </c>
      <c r="J7" s="155" t="s">
        <v>5</v>
      </c>
      <c r="K7" s="157" t="s">
        <v>109</v>
      </c>
      <c r="L7" s="162"/>
      <c r="M7" s="162"/>
      <c r="N7" s="162"/>
    </row>
    <row r="8" spans="1:14" ht="41.25" customHeight="1">
      <c r="A8" s="156"/>
      <c r="B8" s="166"/>
      <c r="C8" s="161"/>
      <c r="D8" s="166"/>
      <c r="E8" s="156"/>
      <c r="F8" s="156"/>
      <c r="G8" s="158"/>
      <c r="H8" s="166"/>
      <c r="I8" s="156"/>
      <c r="J8" s="156"/>
      <c r="K8" s="158"/>
      <c r="L8" s="162"/>
      <c r="M8" s="162"/>
      <c r="N8" s="162"/>
    </row>
    <row r="9" spans="1:14" s="25" customFormat="1" ht="17.25">
      <c r="A9" s="80">
        <v>1</v>
      </c>
      <c r="B9" s="80">
        <v>2</v>
      </c>
      <c r="C9" s="81">
        <v>3</v>
      </c>
      <c r="D9" s="80">
        <v>4</v>
      </c>
      <c r="E9" s="80">
        <v>5</v>
      </c>
      <c r="F9" s="80">
        <v>6</v>
      </c>
      <c r="G9" s="80">
        <v>7</v>
      </c>
      <c r="H9" s="80">
        <v>8</v>
      </c>
      <c r="I9" s="80">
        <v>9</v>
      </c>
      <c r="J9" s="80">
        <v>10</v>
      </c>
      <c r="K9" s="80">
        <v>11</v>
      </c>
      <c r="L9" s="147">
        <v>12</v>
      </c>
      <c r="M9" s="147"/>
      <c r="N9" s="147"/>
    </row>
    <row r="10" spans="1:14" s="25" customFormat="1" ht="17.25">
      <c r="A10" s="132">
        <v>1</v>
      </c>
      <c r="B10" s="3"/>
      <c r="C10" s="14"/>
      <c r="D10" s="4"/>
      <c r="E10" s="4"/>
      <c r="F10" s="4"/>
      <c r="G10" s="4"/>
      <c r="H10" s="4"/>
      <c r="I10" s="4"/>
      <c r="J10" s="4"/>
      <c r="K10" s="4"/>
      <c r="L10" s="149"/>
      <c r="M10" s="150"/>
      <c r="N10" s="151"/>
    </row>
    <row r="11" spans="1:14" s="25" customFormat="1" ht="17.25">
      <c r="A11" s="3">
        <v>2</v>
      </c>
      <c r="B11" s="3"/>
      <c r="C11" s="14"/>
      <c r="D11" s="4"/>
      <c r="E11" s="4"/>
      <c r="F11" s="4"/>
      <c r="G11" s="4"/>
      <c r="H11" s="4"/>
      <c r="I11" s="4"/>
      <c r="J11" s="4"/>
      <c r="K11" s="4"/>
      <c r="L11" s="149"/>
      <c r="M11" s="150"/>
      <c r="N11" s="151"/>
    </row>
    <row r="12" spans="1:14" s="25" customFormat="1" ht="17.25">
      <c r="A12" s="132">
        <v>3</v>
      </c>
      <c r="B12" s="3"/>
      <c r="C12" s="14"/>
      <c r="D12" s="4"/>
      <c r="E12" s="4"/>
      <c r="F12" s="4"/>
      <c r="G12" s="4"/>
      <c r="H12" s="4"/>
      <c r="I12" s="4"/>
      <c r="J12" s="4"/>
      <c r="K12" s="4"/>
      <c r="L12" s="149"/>
      <c r="M12" s="150"/>
      <c r="N12" s="151"/>
    </row>
    <row r="13" spans="1:14" s="25" customFormat="1" ht="17.25">
      <c r="A13" s="3">
        <v>4</v>
      </c>
      <c r="B13" s="3"/>
      <c r="C13" s="14"/>
      <c r="D13" s="4"/>
      <c r="E13" s="4"/>
      <c r="F13" s="4"/>
      <c r="G13" s="4"/>
      <c r="H13" s="4"/>
      <c r="I13" s="4"/>
      <c r="J13" s="4"/>
      <c r="K13" s="4"/>
      <c r="L13" s="149"/>
      <c r="M13" s="150"/>
      <c r="N13" s="151"/>
    </row>
    <row r="14" spans="1:14" s="25" customFormat="1" ht="17.25">
      <c r="A14" s="132">
        <v>5</v>
      </c>
      <c r="B14" s="3"/>
      <c r="C14" s="14"/>
      <c r="D14" s="4"/>
      <c r="E14" s="4"/>
      <c r="F14" s="4"/>
      <c r="G14" s="4"/>
      <c r="H14" s="4"/>
      <c r="I14" s="4"/>
      <c r="J14" s="4"/>
      <c r="K14" s="4"/>
      <c r="L14" s="120"/>
      <c r="M14" s="121"/>
      <c r="N14" s="122"/>
    </row>
    <row r="15" spans="1:14" s="25" customFormat="1" ht="17.25">
      <c r="A15" s="3">
        <v>6</v>
      </c>
      <c r="B15" s="3"/>
      <c r="C15" s="14"/>
      <c r="D15" s="4"/>
      <c r="E15" s="4"/>
      <c r="F15" s="4"/>
      <c r="G15" s="4"/>
      <c r="H15" s="4"/>
      <c r="I15" s="4"/>
      <c r="J15" s="4"/>
      <c r="K15" s="4"/>
      <c r="L15" s="120"/>
      <c r="M15" s="121"/>
      <c r="N15" s="122"/>
    </row>
    <row r="16" spans="1:14" s="25" customFormat="1" ht="17.25">
      <c r="A16" s="132">
        <v>7</v>
      </c>
      <c r="B16" s="3"/>
      <c r="C16" s="14"/>
      <c r="D16" s="4"/>
      <c r="E16" s="4"/>
      <c r="F16" s="4"/>
      <c r="G16" s="4"/>
      <c r="H16" s="4"/>
      <c r="I16" s="4"/>
      <c r="J16" s="4"/>
      <c r="K16" s="4"/>
      <c r="L16" s="120"/>
      <c r="M16" s="121"/>
      <c r="N16" s="122"/>
    </row>
    <row r="17" spans="1:14" s="25" customFormat="1" ht="17.25">
      <c r="A17" s="3">
        <v>8</v>
      </c>
      <c r="B17" s="3"/>
      <c r="C17" s="14"/>
      <c r="D17" s="4"/>
      <c r="E17" s="4"/>
      <c r="F17" s="4"/>
      <c r="G17" s="4"/>
      <c r="H17" s="4"/>
      <c r="I17" s="4"/>
      <c r="J17" s="4"/>
      <c r="K17" s="4"/>
      <c r="L17" s="129"/>
      <c r="M17" s="130"/>
      <c r="N17" s="131"/>
    </row>
    <row r="18" spans="1:14" s="25" customFormat="1" ht="17.25">
      <c r="A18" s="132">
        <v>9</v>
      </c>
      <c r="B18" s="3"/>
      <c r="C18" s="14"/>
      <c r="D18" s="4"/>
      <c r="E18" s="4"/>
      <c r="F18" s="4"/>
      <c r="G18" s="4"/>
      <c r="H18" s="4"/>
      <c r="I18" s="4"/>
      <c r="J18" s="4"/>
      <c r="K18" s="4"/>
      <c r="L18" s="129"/>
      <c r="M18" s="130"/>
      <c r="N18" s="131"/>
    </row>
    <row r="19" spans="1:14" s="25" customFormat="1" ht="17.25">
      <c r="A19" s="3">
        <v>10</v>
      </c>
      <c r="B19" s="3"/>
      <c r="C19" s="14"/>
      <c r="D19" s="4"/>
      <c r="E19" s="4"/>
      <c r="F19" s="4"/>
      <c r="G19" s="4"/>
      <c r="H19" s="4"/>
      <c r="I19" s="4"/>
      <c r="J19" s="4"/>
      <c r="K19" s="4"/>
      <c r="L19" s="129"/>
      <c r="M19" s="130"/>
      <c r="N19" s="131"/>
    </row>
    <row r="20" spans="1:14" s="25" customFormat="1" ht="17.25">
      <c r="A20" s="132">
        <v>11</v>
      </c>
      <c r="B20" s="3"/>
      <c r="C20" s="14"/>
      <c r="D20" s="4"/>
      <c r="E20" s="4"/>
      <c r="F20" s="4"/>
      <c r="G20" s="4"/>
      <c r="H20" s="4"/>
      <c r="I20" s="4"/>
      <c r="J20" s="4"/>
      <c r="K20" s="4"/>
      <c r="L20" s="129"/>
      <c r="M20" s="130"/>
      <c r="N20" s="131"/>
    </row>
    <row r="21" spans="1:14" s="25" customFormat="1" ht="17.25">
      <c r="A21" s="3">
        <v>12</v>
      </c>
      <c r="B21" s="3"/>
      <c r="C21" s="14"/>
      <c r="D21" s="4"/>
      <c r="E21" s="4"/>
      <c r="F21" s="4"/>
      <c r="G21" s="4"/>
      <c r="H21" s="4"/>
      <c r="I21" s="4"/>
      <c r="J21" s="4"/>
      <c r="K21" s="4"/>
      <c r="L21" s="129"/>
      <c r="M21" s="130"/>
      <c r="N21" s="131"/>
    </row>
    <row r="22" spans="1:14" s="25" customFormat="1" ht="17.25">
      <c r="A22" s="132">
        <v>13</v>
      </c>
      <c r="B22" s="3"/>
      <c r="C22" s="14"/>
      <c r="D22" s="4"/>
      <c r="E22" s="4"/>
      <c r="F22" s="4"/>
      <c r="G22" s="4"/>
      <c r="H22" s="4"/>
      <c r="I22" s="4"/>
      <c r="J22" s="4"/>
      <c r="K22" s="4"/>
      <c r="L22" s="129"/>
      <c r="M22" s="130"/>
      <c r="N22" s="131"/>
    </row>
    <row r="23" spans="1:14" s="25" customFormat="1" ht="17.25">
      <c r="A23" s="3">
        <v>14</v>
      </c>
      <c r="B23" s="3"/>
      <c r="C23" s="14"/>
      <c r="D23" s="4"/>
      <c r="E23" s="4"/>
      <c r="F23" s="4"/>
      <c r="G23" s="4"/>
      <c r="H23" s="4"/>
      <c r="I23" s="4"/>
      <c r="J23" s="4"/>
      <c r="K23" s="4"/>
      <c r="L23" s="129"/>
      <c r="M23" s="130"/>
      <c r="N23" s="131"/>
    </row>
    <row r="24" spans="1:14" s="25" customFormat="1" ht="17.25">
      <c r="A24" s="132">
        <v>15</v>
      </c>
      <c r="B24" s="3"/>
      <c r="C24" s="14"/>
      <c r="D24" s="4"/>
      <c r="E24" s="4"/>
      <c r="F24" s="4"/>
      <c r="G24" s="4"/>
      <c r="H24" s="4"/>
      <c r="I24" s="4"/>
      <c r="J24" s="4"/>
      <c r="K24" s="4"/>
      <c r="L24" s="129"/>
      <c r="M24" s="130"/>
      <c r="N24" s="131"/>
    </row>
    <row r="25" spans="1:14" s="25" customFormat="1" ht="17.25">
      <c r="A25" s="3">
        <v>16</v>
      </c>
      <c r="B25" s="3"/>
      <c r="C25" s="14"/>
      <c r="D25" s="4"/>
      <c r="E25" s="4"/>
      <c r="F25" s="4"/>
      <c r="G25" s="4"/>
      <c r="H25" s="4"/>
      <c r="I25" s="4"/>
      <c r="J25" s="4"/>
      <c r="K25" s="4"/>
      <c r="L25" s="129"/>
      <c r="M25" s="130"/>
      <c r="N25" s="131"/>
    </row>
    <row r="26" spans="1:14" s="25" customFormat="1" ht="17.25">
      <c r="A26" s="132">
        <v>17</v>
      </c>
      <c r="B26" s="3"/>
      <c r="C26" s="14"/>
      <c r="D26" s="4"/>
      <c r="E26" s="4"/>
      <c r="F26" s="4"/>
      <c r="G26" s="4"/>
      <c r="H26" s="4"/>
      <c r="I26" s="4"/>
      <c r="J26" s="4"/>
      <c r="K26" s="4"/>
      <c r="L26" s="129"/>
      <c r="M26" s="130"/>
      <c r="N26" s="131"/>
    </row>
    <row r="27" spans="1:14" s="25" customFormat="1" ht="17.25">
      <c r="A27" s="3">
        <v>18</v>
      </c>
      <c r="B27" s="3"/>
      <c r="C27" s="14"/>
      <c r="D27" s="4"/>
      <c r="E27" s="4"/>
      <c r="F27" s="4"/>
      <c r="G27" s="4"/>
      <c r="H27" s="4"/>
      <c r="I27" s="4"/>
      <c r="J27" s="4"/>
      <c r="K27" s="4"/>
      <c r="L27" s="129"/>
      <c r="M27" s="130"/>
      <c r="N27" s="131"/>
    </row>
    <row r="28" spans="1:14" s="25" customFormat="1" ht="17.25">
      <c r="A28" s="132">
        <v>19</v>
      </c>
      <c r="B28" s="3"/>
      <c r="C28" s="14"/>
      <c r="D28" s="4"/>
      <c r="E28" s="4"/>
      <c r="F28" s="4"/>
      <c r="G28" s="4"/>
      <c r="H28" s="4"/>
      <c r="I28" s="4"/>
      <c r="J28" s="4"/>
      <c r="K28" s="4"/>
      <c r="L28" s="129"/>
      <c r="M28" s="130"/>
      <c r="N28" s="131"/>
    </row>
    <row r="29" spans="1:14" s="25" customFormat="1" ht="17.25">
      <c r="A29" s="3">
        <v>20</v>
      </c>
      <c r="B29" s="3"/>
      <c r="C29" s="14"/>
      <c r="D29" s="4"/>
      <c r="E29" s="4"/>
      <c r="F29" s="4"/>
      <c r="G29" s="4"/>
      <c r="H29" s="4"/>
      <c r="I29" s="4"/>
      <c r="J29" s="4"/>
      <c r="K29" s="4"/>
      <c r="L29" s="120"/>
      <c r="M29" s="121"/>
      <c r="N29" s="122"/>
    </row>
    <row r="30" spans="1:14" s="25" customFormat="1" ht="17.25">
      <c r="A30" s="132">
        <v>21</v>
      </c>
      <c r="B30" s="3"/>
      <c r="C30" s="14"/>
      <c r="D30" s="4"/>
      <c r="E30" s="4"/>
      <c r="F30" s="4"/>
      <c r="G30" s="4"/>
      <c r="H30" s="4"/>
      <c r="I30" s="4"/>
      <c r="J30" s="4"/>
      <c r="K30" s="4"/>
      <c r="L30" s="120"/>
      <c r="M30" s="121"/>
      <c r="N30" s="122"/>
    </row>
    <row r="31" spans="1:14" s="25" customFormat="1" ht="17.25">
      <c r="A31" s="3">
        <v>22</v>
      </c>
      <c r="B31" s="3"/>
      <c r="C31" s="14"/>
      <c r="D31" s="4"/>
      <c r="E31" s="4"/>
      <c r="F31" s="4"/>
      <c r="G31" s="4"/>
      <c r="H31" s="4"/>
      <c r="I31" s="4"/>
      <c r="J31" s="4"/>
      <c r="K31" s="4"/>
      <c r="L31" s="120"/>
      <c r="M31" s="121"/>
      <c r="N31" s="122"/>
    </row>
    <row r="32" spans="1:14" s="25" customFormat="1" ht="17.25">
      <c r="A32" s="132">
        <v>23</v>
      </c>
      <c r="B32" s="3"/>
      <c r="C32" s="14"/>
      <c r="D32" s="4"/>
      <c r="E32" s="4"/>
      <c r="F32" s="4"/>
      <c r="G32" s="4"/>
      <c r="H32" s="4"/>
      <c r="I32" s="4"/>
      <c r="J32" s="4"/>
      <c r="K32" s="4"/>
      <c r="L32" s="120"/>
      <c r="M32" s="121"/>
      <c r="N32" s="122"/>
    </row>
    <row r="33" spans="1:14" s="25" customFormat="1" ht="17.25">
      <c r="A33" s="3">
        <v>24</v>
      </c>
      <c r="B33" s="3"/>
      <c r="C33" s="14"/>
      <c r="D33" s="4"/>
      <c r="E33" s="4"/>
      <c r="F33" s="4"/>
      <c r="G33" s="4"/>
      <c r="H33" s="4"/>
      <c r="I33" s="4"/>
      <c r="J33" s="4"/>
      <c r="K33" s="4"/>
      <c r="L33" s="149"/>
      <c r="M33" s="150"/>
      <c r="N33" s="151"/>
    </row>
    <row r="34" spans="1:14" s="25" customFormat="1" ht="17.25">
      <c r="A34" s="132">
        <v>25</v>
      </c>
      <c r="B34" s="3"/>
      <c r="C34" s="14"/>
      <c r="D34" s="4"/>
      <c r="E34" s="4"/>
      <c r="F34" s="4"/>
      <c r="G34" s="4"/>
      <c r="H34" s="4"/>
      <c r="I34" s="4"/>
      <c r="J34" s="4"/>
      <c r="K34" s="4"/>
      <c r="L34" s="126"/>
      <c r="M34" s="127"/>
      <c r="N34" s="128"/>
    </row>
    <row r="35" spans="1:14" s="25" customFormat="1" ht="17.25">
      <c r="A35" s="3">
        <v>26</v>
      </c>
      <c r="B35" s="3"/>
      <c r="C35" s="14"/>
      <c r="D35" s="4"/>
      <c r="E35" s="4"/>
      <c r="F35" s="4"/>
      <c r="G35" s="4"/>
      <c r="H35" s="4"/>
      <c r="I35" s="4"/>
      <c r="J35" s="4"/>
      <c r="K35" s="4"/>
      <c r="L35" s="126"/>
      <c r="M35" s="127"/>
      <c r="N35" s="128"/>
    </row>
    <row r="36" spans="1:14" s="25" customFormat="1" ht="17.25">
      <c r="A36" s="132">
        <v>27</v>
      </c>
      <c r="B36" s="3"/>
      <c r="C36" s="14"/>
      <c r="D36" s="4"/>
      <c r="E36" s="4"/>
      <c r="F36" s="4"/>
      <c r="G36" s="4"/>
      <c r="H36" s="4"/>
      <c r="I36" s="4"/>
      <c r="J36" s="4"/>
      <c r="K36" s="4"/>
      <c r="L36" s="126"/>
      <c r="M36" s="127"/>
      <c r="N36" s="128"/>
    </row>
    <row r="37" spans="1:14" s="25" customFormat="1" ht="17.25">
      <c r="A37" s="3">
        <v>28</v>
      </c>
      <c r="B37" s="3"/>
      <c r="C37" s="14"/>
      <c r="D37" s="4"/>
      <c r="E37" s="4"/>
      <c r="F37" s="4"/>
      <c r="G37" s="4"/>
      <c r="H37" s="4"/>
      <c r="I37" s="4"/>
      <c r="J37" s="4"/>
      <c r="K37" s="4"/>
      <c r="L37" s="126"/>
      <c r="M37" s="127"/>
      <c r="N37" s="128"/>
    </row>
    <row r="38" spans="1:14" s="25" customFormat="1" ht="17.25">
      <c r="A38" s="132">
        <v>29</v>
      </c>
      <c r="B38" s="3"/>
      <c r="C38" s="14"/>
      <c r="D38" s="4"/>
      <c r="E38" s="4"/>
      <c r="F38" s="4"/>
      <c r="G38" s="4"/>
      <c r="H38" s="4"/>
      <c r="I38" s="4"/>
      <c r="J38" s="4"/>
      <c r="K38" s="4"/>
      <c r="L38" s="126"/>
      <c r="M38" s="127"/>
      <c r="N38" s="128"/>
    </row>
    <row r="39" spans="1:14" s="25" customFormat="1" ht="17.25">
      <c r="A39" s="3">
        <v>30</v>
      </c>
      <c r="B39" s="3"/>
      <c r="C39" s="14"/>
      <c r="D39" s="4"/>
      <c r="E39" s="4"/>
      <c r="F39" s="4"/>
      <c r="G39" s="4"/>
      <c r="H39" s="4"/>
      <c r="I39" s="4"/>
      <c r="J39" s="4"/>
      <c r="K39" s="4"/>
      <c r="L39" s="126"/>
      <c r="M39" s="127"/>
      <c r="N39" s="128"/>
    </row>
    <row r="40" spans="1:14" s="25" customFormat="1" ht="17.25">
      <c r="A40" s="132">
        <v>31</v>
      </c>
      <c r="B40" s="3"/>
      <c r="C40" s="14"/>
      <c r="D40" s="4"/>
      <c r="E40" s="4"/>
      <c r="F40" s="4"/>
      <c r="G40" s="4"/>
      <c r="H40" s="4"/>
      <c r="I40" s="4"/>
      <c r="J40" s="4"/>
      <c r="K40" s="4"/>
      <c r="L40" s="126"/>
      <c r="M40" s="127"/>
      <c r="N40" s="128"/>
    </row>
    <row r="41" spans="1:14" s="25" customFormat="1" ht="17.25">
      <c r="A41" s="3">
        <v>32</v>
      </c>
      <c r="B41" s="3"/>
      <c r="C41" s="14"/>
      <c r="D41" s="4"/>
      <c r="E41" s="4"/>
      <c r="F41" s="4"/>
      <c r="G41" s="4"/>
      <c r="H41" s="4"/>
      <c r="I41" s="4"/>
      <c r="J41" s="4"/>
      <c r="K41" s="4"/>
      <c r="L41" s="126"/>
      <c r="M41" s="127"/>
      <c r="N41" s="128"/>
    </row>
    <row r="42" spans="1:14" s="25" customFormat="1" ht="17.25">
      <c r="A42" s="80"/>
      <c r="B42" s="80" t="s">
        <v>108</v>
      </c>
      <c r="C42" s="81"/>
      <c r="D42" s="82">
        <f aca="true" t="shared" si="0" ref="D42:K42">SUM(D10:D41)</f>
        <v>0</v>
      </c>
      <c r="E42" s="82">
        <f t="shared" si="0"/>
        <v>0</v>
      </c>
      <c r="F42" s="82">
        <f t="shared" si="0"/>
        <v>0</v>
      </c>
      <c r="G42" s="82">
        <f t="shared" si="0"/>
        <v>0</v>
      </c>
      <c r="H42" s="82">
        <f t="shared" si="0"/>
        <v>0</v>
      </c>
      <c r="I42" s="82">
        <f t="shared" si="0"/>
        <v>0</v>
      </c>
      <c r="J42" s="82">
        <f t="shared" si="0"/>
        <v>0</v>
      </c>
      <c r="K42" s="82">
        <f t="shared" si="0"/>
        <v>0</v>
      </c>
      <c r="L42" s="152"/>
      <c r="M42" s="153"/>
      <c r="N42" s="154"/>
    </row>
    <row r="43" spans="1:14" ht="17.25">
      <c r="A43" s="20"/>
      <c r="B43" s="20"/>
      <c r="C43" s="83"/>
      <c r="D43" s="20"/>
      <c r="G43" s="146" t="s">
        <v>9</v>
      </c>
      <c r="H43" s="146"/>
      <c r="I43" s="20"/>
      <c r="J43" s="20"/>
      <c r="K43" s="20"/>
      <c r="L43" s="20"/>
      <c r="M43" s="20"/>
      <c r="N43" s="20"/>
    </row>
    <row r="44" spans="1:14" ht="17.25">
      <c r="A44" s="20"/>
      <c r="B44" s="20"/>
      <c r="C44" s="83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</row>
    <row r="45" spans="1:14" ht="17.25" customHeight="1">
      <c r="A45" s="148" t="s">
        <v>7</v>
      </c>
      <c r="B45" s="148"/>
      <c r="C45" s="148"/>
      <c r="D45" s="20"/>
      <c r="E45" s="146" t="s">
        <v>8</v>
      </c>
      <c r="F45" s="146"/>
      <c r="G45" s="20"/>
      <c r="J45" s="20"/>
      <c r="K45" s="146" t="s">
        <v>10</v>
      </c>
      <c r="L45" s="146"/>
      <c r="M45" s="146"/>
      <c r="N45" s="20"/>
    </row>
    <row r="46" spans="1:14" ht="17.25">
      <c r="A46" s="146" t="s">
        <v>6</v>
      </c>
      <c r="B46" s="146"/>
      <c r="C46" s="146"/>
      <c r="D46" s="20"/>
      <c r="E46" s="146" t="s">
        <v>6</v>
      </c>
      <c r="F46" s="146"/>
      <c r="G46" s="34"/>
      <c r="H46" s="20"/>
      <c r="I46" s="20"/>
      <c r="J46" s="20"/>
      <c r="K46" s="146" t="s">
        <v>6</v>
      </c>
      <c r="L46" s="146"/>
      <c r="M46" s="146"/>
      <c r="N46" s="20"/>
    </row>
    <row r="47" spans="1:14" ht="17.25">
      <c r="A47" s="38"/>
      <c r="B47" s="38"/>
      <c r="C47" s="84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</row>
    <row r="48" spans="1:14" ht="17.25">
      <c r="A48" s="168" t="s">
        <v>11</v>
      </c>
      <c r="B48" s="168"/>
      <c r="C48" s="168"/>
      <c r="D48" s="167" t="s">
        <v>12</v>
      </c>
      <c r="E48" s="20"/>
      <c r="F48" s="20"/>
      <c r="G48" s="20"/>
      <c r="H48" s="20"/>
      <c r="I48" s="20"/>
      <c r="J48" s="20"/>
      <c r="K48" s="20"/>
      <c r="L48" s="20"/>
      <c r="M48" s="20"/>
      <c r="N48" s="20"/>
    </row>
    <row r="49" spans="1:14" ht="15">
      <c r="A49" s="168"/>
      <c r="B49" s="168"/>
      <c r="C49" s="168"/>
      <c r="D49" s="167"/>
      <c r="E49" s="144" t="str">
        <f>"kvLvi ‰elwqK weeiYxi 10 bs Lv‡Zi AšÍfz©³ mKj LvZ/Dc-Lv‡Zi mgwói (1013 e¨ZxZ) mgvb | D‡jøL¨, "&amp;TEXT(KA!B3,"dd/mm/yyyy")&amp;" Zvwi‡L kvLvq †Kvb wmwm FY wnmv‡e ‡µwWU e¨v‡jÝ ivLv hv‡e bv| KviY wmwm F‡Yi ‡µwWU e¨v‡jÝ _vK‡j ‰elwqK weeiYxi mv‡_ wmGj-1 weeiYxi w¯’wZi cv_©K¨ †`Lv w`‡e|"</f>
        <v>kvLvi ‰elwqK weeiYxi 10 bs Lv‡Zi AšÍfz©³ mKj LvZ/Dc-Lv‡Zi mgwói (1013 e¨ZxZ) mgvb | D‡jøL¨, 31/12/2019 Zvwi‡L kvLvq †Kvb wmwm FY wnmv‡e ‡µwWU e¨v‡jÝ ivLv hv‡e bv| KviY wmwm F‡Yi ‡µwWU e¨v‡jÝ _vK‡j ‰elwqK weeiYxi mv‡_ wmGj-1 weeiYxi w¯’wZi cv_©K¨ †`Lv w`‡e|</v>
      </c>
      <c r="F49" s="144"/>
      <c r="G49" s="144"/>
      <c r="H49" s="144"/>
      <c r="I49" s="144"/>
      <c r="J49" s="144"/>
      <c r="K49" s="144"/>
      <c r="L49" s="144"/>
      <c r="M49" s="144"/>
      <c r="N49" s="144"/>
    </row>
    <row r="50" spans="1:14" ht="17.25">
      <c r="A50" s="39"/>
      <c r="B50" s="39"/>
      <c r="C50" s="85"/>
      <c r="D50" s="86"/>
      <c r="E50" s="144"/>
      <c r="F50" s="144"/>
      <c r="G50" s="144"/>
      <c r="H50" s="144"/>
      <c r="I50" s="144"/>
      <c r="J50" s="144"/>
      <c r="K50" s="144"/>
      <c r="L50" s="144"/>
      <c r="M50" s="144"/>
      <c r="N50" s="144"/>
    </row>
    <row r="51" spans="1:14" ht="7.5" customHeight="1">
      <c r="A51" s="39"/>
      <c r="B51" s="39"/>
      <c r="C51" s="85"/>
      <c r="D51" s="86"/>
      <c r="E51" s="20"/>
      <c r="F51" s="20"/>
      <c r="G51" s="20"/>
      <c r="H51" s="20"/>
      <c r="I51" s="20"/>
      <c r="J51" s="20"/>
      <c r="K51" s="20"/>
      <c r="L51" s="20"/>
      <c r="M51" s="20"/>
      <c r="N51" s="20"/>
    </row>
    <row r="52" spans="1:14" ht="17.25">
      <c r="A52" s="140" t="s">
        <v>13</v>
      </c>
      <c r="B52" s="140"/>
      <c r="C52" s="140"/>
      <c r="D52" s="87" t="s">
        <v>12</v>
      </c>
      <c r="E52" s="144" t="s">
        <v>93</v>
      </c>
      <c r="F52" s="144"/>
      <c r="G52" s="144"/>
      <c r="H52" s="144"/>
      <c r="I52" s="144"/>
      <c r="J52" s="144"/>
      <c r="K52" s="144"/>
      <c r="L52" s="144"/>
      <c r="M52" s="144"/>
      <c r="N52" s="144"/>
    </row>
    <row r="53" spans="1:14" ht="6" customHeight="1">
      <c r="A53" s="39"/>
      <c r="B53" s="39"/>
      <c r="C53" s="85"/>
      <c r="D53" s="87"/>
      <c r="E53" s="20"/>
      <c r="F53" s="20"/>
      <c r="G53" s="20"/>
      <c r="H53" s="20"/>
      <c r="I53" s="20"/>
      <c r="J53" s="20"/>
      <c r="K53" s="20"/>
      <c r="L53" s="20"/>
      <c r="M53" s="20"/>
      <c r="N53" s="20"/>
    </row>
    <row r="54" spans="1:14" ht="17.25">
      <c r="A54" s="140" t="s">
        <v>14</v>
      </c>
      <c r="B54" s="140"/>
      <c r="C54" s="140"/>
      <c r="D54" s="87" t="s">
        <v>12</v>
      </c>
      <c r="E54" s="145" t="s">
        <v>92</v>
      </c>
      <c r="F54" s="145"/>
      <c r="G54" s="145"/>
      <c r="H54" s="145"/>
      <c r="I54" s="145"/>
      <c r="J54" s="145"/>
      <c r="K54" s="145"/>
      <c r="L54" s="145"/>
      <c r="M54" s="145"/>
      <c r="N54" s="145"/>
    </row>
    <row r="55" spans="1:14" ht="10.5" customHeight="1">
      <c r="A55" s="39"/>
      <c r="B55" s="39"/>
      <c r="C55" s="85"/>
      <c r="D55" s="86"/>
      <c r="E55" s="20"/>
      <c r="F55" s="20"/>
      <c r="G55" s="20"/>
      <c r="H55" s="20"/>
      <c r="I55" s="20"/>
      <c r="J55" s="20"/>
      <c r="K55" s="20"/>
      <c r="L55" s="20"/>
      <c r="M55" s="20"/>
      <c r="N55" s="20"/>
    </row>
    <row r="56" spans="1:14" ht="15">
      <c r="A56" s="143" t="s">
        <v>15</v>
      </c>
      <c r="B56" s="143"/>
      <c r="C56" s="143"/>
      <c r="D56" s="141" t="s">
        <v>12</v>
      </c>
      <c r="E56" s="144" t="s">
        <v>91</v>
      </c>
      <c r="F56" s="145"/>
      <c r="G56" s="145"/>
      <c r="H56" s="145"/>
      <c r="I56" s="145"/>
      <c r="J56" s="145"/>
      <c r="K56" s="145"/>
      <c r="L56" s="145"/>
      <c r="M56" s="145"/>
      <c r="N56" s="145"/>
    </row>
    <row r="57" spans="1:14" ht="15">
      <c r="A57" s="143"/>
      <c r="B57" s="143"/>
      <c r="C57" s="143"/>
      <c r="D57" s="141"/>
      <c r="E57" s="145"/>
      <c r="F57" s="145"/>
      <c r="G57" s="145"/>
      <c r="H57" s="145"/>
      <c r="I57" s="145"/>
      <c r="J57" s="145"/>
      <c r="K57" s="145"/>
      <c r="L57" s="145"/>
      <c r="M57" s="145"/>
      <c r="N57" s="145"/>
    </row>
    <row r="58" spans="1:14" ht="9" customHeight="1">
      <c r="A58" s="20"/>
      <c r="B58" s="20"/>
      <c r="C58" s="83"/>
      <c r="D58" s="88"/>
      <c r="E58" s="20"/>
      <c r="F58" s="20"/>
      <c r="G58" s="20"/>
      <c r="H58" s="20"/>
      <c r="I58" s="20"/>
      <c r="J58" s="20"/>
      <c r="K58" s="20"/>
      <c r="L58" s="20"/>
      <c r="M58" s="20"/>
      <c r="N58" s="20"/>
    </row>
    <row r="59" spans="1:14" ht="17.25">
      <c r="A59" s="20"/>
      <c r="B59" s="20"/>
      <c r="C59" s="83"/>
      <c r="D59" s="141" t="s">
        <v>16</v>
      </c>
      <c r="E59" s="142" t="s">
        <v>90</v>
      </c>
      <c r="F59" s="142"/>
      <c r="G59" s="142"/>
      <c r="H59" s="142"/>
      <c r="I59" s="142"/>
      <c r="J59" s="142"/>
      <c r="K59" s="142"/>
      <c r="L59" s="142"/>
      <c r="M59" s="142"/>
      <c r="N59" s="142"/>
    </row>
    <row r="60" spans="1:14" ht="18">
      <c r="A60" s="89"/>
      <c r="B60" s="89"/>
      <c r="C60" s="90"/>
      <c r="D60" s="141"/>
      <c r="E60" s="142"/>
      <c r="F60" s="142"/>
      <c r="G60" s="142"/>
      <c r="H60" s="142"/>
      <c r="I60" s="142"/>
      <c r="J60" s="142"/>
      <c r="K60" s="142"/>
      <c r="L60" s="142"/>
      <c r="M60" s="142"/>
      <c r="N60" s="142"/>
    </row>
    <row r="61" spans="1:14" ht="7.5" customHeight="1">
      <c r="A61" s="89"/>
      <c r="B61" s="89"/>
      <c r="C61" s="90"/>
      <c r="D61" s="91"/>
      <c r="E61" s="89"/>
      <c r="F61" s="89"/>
      <c r="G61" s="89"/>
      <c r="H61" s="89"/>
      <c r="I61" s="89"/>
      <c r="J61" s="89"/>
      <c r="K61" s="89"/>
      <c r="L61" s="89"/>
      <c r="M61" s="89"/>
      <c r="N61" s="89"/>
    </row>
    <row r="62" spans="1:14" ht="18">
      <c r="A62" s="89"/>
      <c r="B62" s="89"/>
      <c r="C62" s="90"/>
      <c r="D62" s="141" t="s">
        <v>16</v>
      </c>
      <c r="E62" s="142" t="s">
        <v>85</v>
      </c>
      <c r="F62" s="142"/>
      <c r="G62" s="142"/>
      <c r="H62" s="142"/>
      <c r="I62" s="142"/>
      <c r="J62" s="142"/>
      <c r="K62" s="142"/>
      <c r="L62" s="142"/>
      <c r="M62" s="142"/>
      <c r="N62" s="142"/>
    </row>
    <row r="63" spans="1:14" ht="18">
      <c r="A63" s="89"/>
      <c r="B63" s="89"/>
      <c r="C63" s="90"/>
      <c r="D63" s="141"/>
      <c r="E63" s="142"/>
      <c r="F63" s="142"/>
      <c r="G63" s="142"/>
      <c r="H63" s="142"/>
      <c r="I63" s="142"/>
      <c r="J63" s="142"/>
      <c r="K63" s="142"/>
      <c r="L63" s="142"/>
      <c r="M63" s="142"/>
      <c r="N63" s="142"/>
    </row>
  </sheetData>
  <sheetProtection password="DED7" sheet="1" formatColumns="0" formatRows="0" insertRows="0"/>
  <mergeCells count="45">
    <mergeCell ref="A1:N1"/>
    <mergeCell ref="D7:D8"/>
    <mergeCell ref="E7:E8"/>
    <mergeCell ref="F7:F8"/>
    <mergeCell ref="G7:G8"/>
    <mergeCell ref="H7:H8"/>
    <mergeCell ref="C3:N3"/>
    <mergeCell ref="E54:N54"/>
    <mergeCell ref="C6:C8"/>
    <mergeCell ref="D6:G6"/>
    <mergeCell ref="H6:K6"/>
    <mergeCell ref="L6:N8"/>
    <mergeCell ref="A6:A8"/>
    <mergeCell ref="B6:B8"/>
    <mergeCell ref="L10:N10"/>
    <mergeCell ref="D48:D49"/>
    <mergeCell ref="A48:C49"/>
    <mergeCell ref="E49:N50"/>
    <mergeCell ref="E45:F45"/>
    <mergeCell ref="I7:I8"/>
    <mergeCell ref="K7:K8"/>
    <mergeCell ref="L5:N5"/>
    <mergeCell ref="L12:N12"/>
    <mergeCell ref="L13:N13"/>
    <mergeCell ref="L33:N33"/>
    <mergeCell ref="J7:J8"/>
    <mergeCell ref="A46:C46"/>
    <mergeCell ref="E46:F46"/>
    <mergeCell ref="L9:N9"/>
    <mergeCell ref="G43:H43"/>
    <mergeCell ref="K45:M45"/>
    <mergeCell ref="K46:M46"/>
    <mergeCell ref="A45:C45"/>
    <mergeCell ref="L11:N11"/>
    <mergeCell ref="L42:N42"/>
    <mergeCell ref="A52:C52"/>
    <mergeCell ref="D62:D63"/>
    <mergeCell ref="E62:N63"/>
    <mergeCell ref="A56:C57"/>
    <mergeCell ref="D56:D57"/>
    <mergeCell ref="E56:N57"/>
    <mergeCell ref="D59:D60"/>
    <mergeCell ref="E59:N60"/>
    <mergeCell ref="E52:N52"/>
    <mergeCell ref="A54:C54"/>
  </mergeCells>
  <printOptions/>
  <pageMargins left="0.35" right="0.1968503937007874" top="0.37" bottom="0.31496062992125984" header="0.31496062992125984" footer="0.31496062992125984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B1:AC28"/>
  <sheetViews>
    <sheetView zoomScalePageLayoutView="0" workbookViewId="0" topLeftCell="M1">
      <selection activeCell="N2" sqref="N2:AC2"/>
    </sheetView>
  </sheetViews>
  <sheetFormatPr defaultColWidth="9.140625" defaultRowHeight="15"/>
  <cols>
    <col min="1" max="1" width="1.8515625" style="8" customWidth="1"/>
    <col min="2" max="2" width="16.421875" style="8" customWidth="1"/>
    <col min="3" max="3" width="17.140625" style="8" customWidth="1"/>
    <col min="4" max="13" width="13.57421875" style="8" customWidth="1"/>
    <col min="14" max="14" width="10.7109375" style="8" customWidth="1"/>
    <col min="15" max="15" width="13.28125" style="8" customWidth="1"/>
    <col min="16" max="16" width="9.28125" style="8" customWidth="1"/>
    <col min="17" max="17" width="14.7109375" style="8" customWidth="1"/>
    <col min="18" max="18" width="8.140625" style="8" customWidth="1"/>
    <col min="19" max="19" width="13.421875" style="8" customWidth="1"/>
    <col min="20" max="29" width="8.421875" style="8" customWidth="1"/>
    <col min="30" max="16384" width="9.140625" style="8" customWidth="1"/>
  </cols>
  <sheetData>
    <row r="1" spans="2:29" ht="21.75" customHeight="1">
      <c r="B1" s="173" t="s">
        <v>97</v>
      </c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 t="str">
        <f>B1</f>
        <v>evsjv‡`k K…wl e¨vsK </v>
      </c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</row>
    <row r="2" spans="2:29" ht="22.5" customHeight="1">
      <c r="B2" s="174" t="str">
        <f>KA!G2&amp;" kvLv/AÂj"</f>
        <v> kvLv/AÂj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2" t="str">
        <f>B2</f>
        <v> kvLv/AÂj</v>
      </c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</row>
    <row r="3" spans="2:29" ht="16.5" customHeight="1">
      <c r="B3" s="175" t="str">
        <f>"welqt "&amp;TEXT(KA!B3,"dd/mm/yyyy")&amp;" m~Î ZvwiL wfwËK FY w¯’wZi weeiYx|"</f>
        <v>welqt 31/12/2019 m~Î ZvwiL wfwËK FY w¯’wZi weeiYx|</v>
      </c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 t="str">
        <f>"welqt "&amp;TEXT(KA!B3,"dd/mm/yyyy")&amp;" m~Î ZvwiL wfwËK FY w¯’wZi weeiYx|"</f>
        <v>welqt 31/12/2019 m~Î ZvwiL wfwËK FY w¯’wZi weeiYx|</v>
      </c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</row>
    <row r="4" spans="2:19" ht="0.75" customHeight="1"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8">
        <v>3593550</v>
      </c>
      <c r="R4" s="18"/>
      <c r="S4" s="18"/>
    </row>
    <row r="5" spans="2:29" ht="15.75" customHeight="1">
      <c r="B5" s="19"/>
      <c r="C5" s="19"/>
      <c r="D5" s="19"/>
      <c r="E5" s="19"/>
      <c r="F5" s="19"/>
      <c r="G5" s="19"/>
      <c r="H5" s="19"/>
      <c r="I5" s="19"/>
      <c r="J5" s="19"/>
      <c r="K5" s="19"/>
      <c r="L5" s="20"/>
      <c r="M5" s="21" t="s">
        <v>18</v>
      </c>
      <c r="P5" s="186"/>
      <c r="Q5" s="186"/>
      <c r="AB5" s="185" t="s">
        <v>18</v>
      </c>
      <c r="AC5" s="185"/>
    </row>
    <row r="6" spans="2:19" ht="5.25" customHeight="1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</row>
    <row r="7" spans="2:29" ht="17.25">
      <c r="B7" s="162" t="s">
        <v>19</v>
      </c>
      <c r="C7" s="162" t="str">
        <f>"30-06-"&amp;RIGHT(YEAR(KA!B3),4)&amp;" m~Î
Zvwi‡L
wmGj-1
weeiYx
Abyhvqx
FY w¯’wZ"</f>
        <v>30-06-2019 m~Î
Zvwi‡L
wmGj-1
weeiYx
Abyhvqx
FY w¯’wZ</v>
      </c>
      <c r="D7" s="147" t="str">
        <f>"01-07-"&amp;RIGHT(YEAR(KA!B3),4)&amp;" n‡Z 31-12-"&amp;RIGHT(YEAR(KA!B3),4)&amp;" ZvwiL ch©šÍ mgqKv‡j"</f>
        <v>01-07-2019 n‡Z 31-12-2019 ZvwiL ch©šÍ mgqKv‡j</v>
      </c>
      <c r="E7" s="147"/>
      <c r="F7" s="147"/>
      <c r="G7" s="147"/>
      <c r="H7" s="147"/>
      <c r="I7" s="147"/>
      <c r="J7" s="147"/>
      <c r="K7" s="147"/>
      <c r="L7" s="147"/>
      <c r="M7" s="147"/>
      <c r="N7" s="187" t="str">
        <f>"31-12-"&amp;RIGHT(YEAR(KA!B3),4)&amp;"
m~Î Zvwi‡L
Abv`vqx
FY w¯’wZ"</f>
        <v>31-12-2019
m~Î Zvwi‡L
Abv`vqx
FY w¯’wZ</v>
      </c>
      <c r="O7" s="179"/>
      <c r="P7" s="152" t="str">
        <f>"31-12-"&amp;RIGHT(YEAR(KA!B3),4)&amp;" m~Î Zvwi‡L wmGj-1 weeiYx Abyhvqx FY w¯’wZi wefvRb"</f>
        <v>31-12-2019 m~Î Zvwi‡L wmGj-1 weeiYx Abyhvqx FY w¯’wZi wefvRb</v>
      </c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54"/>
    </row>
    <row r="8" spans="2:29" ht="16.5" customHeight="1">
      <c r="B8" s="147"/>
      <c r="C8" s="162"/>
      <c r="D8" s="162" t="s">
        <v>20</v>
      </c>
      <c r="E8" s="162" t="s">
        <v>94</v>
      </c>
      <c r="F8" s="162" t="s">
        <v>21</v>
      </c>
      <c r="G8" s="162" t="s">
        <v>22</v>
      </c>
      <c r="H8" s="162"/>
      <c r="I8" s="162"/>
      <c r="J8" s="187" t="s">
        <v>25</v>
      </c>
      <c r="K8" s="188"/>
      <c r="L8" s="187" t="s">
        <v>26</v>
      </c>
      <c r="M8" s="188"/>
      <c r="N8" s="194"/>
      <c r="O8" s="195"/>
      <c r="P8" s="187" t="s">
        <v>27</v>
      </c>
      <c r="Q8" s="179"/>
      <c r="R8" s="187" t="str">
        <f>"‡kÖYx‡hvM¨ FY-1
(wW‡m¤^iÕ"&amp;RIGHT(YEAR(KA!B3),2)&amp;" wfwËK"</f>
        <v>‡kÖYx‡hvM¨ FY-1
(wW‡m¤^iÕ19 wfwËK</v>
      </c>
      <c r="S8" s="179"/>
      <c r="T8" s="187" t="str">
        <f>"‡kÖYx‡hvM¨ FY-2
(RybÕ"&amp;RIGHT(YEAR(KA!B3),2)+1&amp;" wfwËK"</f>
        <v>‡kÖYx‡hvM¨ FY-2
(RybÕ20 wfwËK</v>
      </c>
      <c r="U8" s="179"/>
      <c r="V8" s="177" t="s">
        <v>28</v>
      </c>
      <c r="W8" s="178"/>
      <c r="X8" s="178"/>
      <c r="Y8" s="178"/>
      <c r="Z8" s="178"/>
      <c r="AA8" s="178"/>
      <c r="AB8" s="178"/>
      <c r="AC8" s="179"/>
    </row>
    <row r="9" spans="2:29" ht="16.5" customHeight="1">
      <c r="B9" s="147"/>
      <c r="C9" s="162"/>
      <c r="D9" s="162"/>
      <c r="E9" s="162"/>
      <c r="F9" s="162"/>
      <c r="G9" s="162"/>
      <c r="H9" s="162"/>
      <c r="I9" s="162"/>
      <c r="J9" s="189"/>
      <c r="K9" s="190"/>
      <c r="L9" s="189"/>
      <c r="M9" s="190"/>
      <c r="N9" s="194"/>
      <c r="O9" s="195"/>
      <c r="P9" s="194"/>
      <c r="Q9" s="195"/>
      <c r="R9" s="194"/>
      <c r="S9" s="195"/>
      <c r="T9" s="194"/>
      <c r="U9" s="195"/>
      <c r="V9" s="180"/>
      <c r="W9" s="181"/>
      <c r="X9" s="181"/>
      <c r="Y9" s="181"/>
      <c r="Z9" s="181"/>
      <c r="AA9" s="181"/>
      <c r="AB9" s="181"/>
      <c r="AC9" s="182"/>
    </row>
    <row r="10" spans="2:29" ht="33.75" customHeight="1">
      <c r="B10" s="147"/>
      <c r="C10" s="162"/>
      <c r="D10" s="162"/>
      <c r="E10" s="162"/>
      <c r="F10" s="162"/>
      <c r="G10" s="176" t="s">
        <v>95</v>
      </c>
      <c r="H10" s="198" t="s">
        <v>96</v>
      </c>
      <c r="I10" s="176" t="s">
        <v>27</v>
      </c>
      <c r="J10" s="191"/>
      <c r="K10" s="192"/>
      <c r="L10" s="191"/>
      <c r="M10" s="192"/>
      <c r="N10" s="180"/>
      <c r="O10" s="182"/>
      <c r="P10" s="180"/>
      <c r="Q10" s="182"/>
      <c r="R10" s="180"/>
      <c r="S10" s="182"/>
      <c r="T10" s="180"/>
      <c r="U10" s="182"/>
      <c r="V10" s="183" t="s">
        <v>32</v>
      </c>
      <c r="W10" s="184"/>
      <c r="X10" s="183" t="s">
        <v>29</v>
      </c>
      <c r="Y10" s="184"/>
      <c r="Z10" s="183" t="s">
        <v>30</v>
      </c>
      <c r="AA10" s="184"/>
      <c r="AB10" s="183" t="s">
        <v>31</v>
      </c>
      <c r="AC10" s="184"/>
    </row>
    <row r="11" spans="2:29" ht="16.5" customHeight="1">
      <c r="B11" s="147"/>
      <c r="C11" s="162"/>
      <c r="D11" s="162"/>
      <c r="E11" s="162"/>
      <c r="F11" s="162"/>
      <c r="G11" s="176"/>
      <c r="H11" s="199"/>
      <c r="I11" s="176"/>
      <c r="J11" s="22" t="s">
        <v>23</v>
      </c>
      <c r="K11" s="22" t="s">
        <v>24</v>
      </c>
      <c r="L11" s="22" t="s">
        <v>23</v>
      </c>
      <c r="M11" s="22" t="s">
        <v>24</v>
      </c>
      <c r="N11" s="22" t="s">
        <v>23</v>
      </c>
      <c r="O11" s="22" t="s">
        <v>24</v>
      </c>
      <c r="P11" s="22" t="s">
        <v>23</v>
      </c>
      <c r="Q11" s="22" t="s">
        <v>24</v>
      </c>
      <c r="R11" s="22" t="s">
        <v>23</v>
      </c>
      <c r="S11" s="22" t="s">
        <v>24</v>
      </c>
      <c r="T11" s="22" t="s">
        <v>23</v>
      </c>
      <c r="U11" s="22" t="s">
        <v>24</v>
      </c>
      <c r="V11" s="22" t="s">
        <v>23</v>
      </c>
      <c r="W11" s="22" t="s">
        <v>24</v>
      </c>
      <c r="X11" s="22" t="s">
        <v>23</v>
      </c>
      <c r="Y11" s="22" t="s">
        <v>24</v>
      </c>
      <c r="Z11" s="22" t="s">
        <v>23</v>
      </c>
      <c r="AA11" s="22" t="s">
        <v>24</v>
      </c>
      <c r="AB11" s="22" t="s">
        <v>23</v>
      </c>
      <c r="AC11" s="22" t="s">
        <v>24</v>
      </c>
    </row>
    <row r="12" spans="2:29" s="25" customFormat="1" ht="17.25">
      <c r="B12" s="23">
        <v>1</v>
      </c>
      <c r="C12" s="23">
        <v>2</v>
      </c>
      <c r="D12" s="23">
        <v>3</v>
      </c>
      <c r="E12" s="23">
        <v>4</v>
      </c>
      <c r="F12" s="23">
        <v>5</v>
      </c>
      <c r="G12" s="23">
        <v>6</v>
      </c>
      <c r="H12" s="23">
        <v>7</v>
      </c>
      <c r="I12" s="23">
        <v>8</v>
      </c>
      <c r="J12" s="23">
        <v>9</v>
      </c>
      <c r="K12" s="23">
        <v>10</v>
      </c>
      <c r="L12" s="23">
        <v>11</v>
      </c>
      <c r="M12" s="23">
        <v>12</v>
      </c>
      <c r="N12" s="23">
        <v>13</v>
      </c>
      <c r="O12" s="23">
        <v>14</v>
      </c>
      <c r="P12" s="23">
        <v>15</v>
      </c>
      <c r="Q12" s="23">
        <v>16</v>
      </c>
      <c r="R12" s="23">
        <v>17</v>
      </c>
      <c r="S12" s="23">
        <v>18</v>
      </c>
      <c r="T12" s="24">
        <v>19</v>
      </c>
      <c r="U12" s="24">
        <v>20</v>
      </c>
      <c r="V12" s="24">
        <v>21</v>
      </c>
      <c r="W12" s="24">
        <v>22</v>
      </c>
      <c r="X12" s="24">
        <v>23</v>
      </c>
      <c r="Y12" s="24">
        <v>24</v>
      </c>
      <c r="Z12" s="24">
        <v>25</v>
      </c>
      <c r="AA12" s="24">
        <v>26</v>
      </c>
      <c r="AB12" s="24">
        <v>27</v>
      </c>
      <c r="AC12" s="24">
        <v>28</v>
      </c>
    </row>
    <row r="13" spans="2:29" ht="19.5" customHeight="1">
      <c r="B13" s="26" t="s">
        <v>86</v>
      </c>
      <c r="C13" s="9"/>
      <c r="D13" s="9"/>
      <c r="E13" s="9"/>
      <c r="F13" s="9"/>
      <c r="G13" s="9"/>
      <c r="H13" s="9"/>
      <c r="I13" s="9"/>
      <c r="J13" s="10"/>
      <c r="K13" s="9"/>
      <c r="L13" s="10"/>
      <c r="M13" s="11"/>
      <c r="N13" s="12"/>
      <c r="O13" s="13"/>
      <c r="P13" s="28"/>
      <c r="Q13" s="13"/>
      <c r="R13" s="29"/>
      <c r="S13" s="29"/>
      <c r="T13" s="27"/>
      <c r="U13" s="13"/>
      <c r="V13" s="12"/>
      <c r="W13" s="13"/>
      <c r="X13" s="12"/>
      <c r="Y13" s="13"/>
      <c r="Z13" s="12"/>
      <c r="AA13" s="13"/>
      <c r="AB13" s="12"/>
      <c r="AC13" s="13"/>
    </row>
    <row r="14" spans="2:29" ht="19.5" customHeight="1">
      <c r="B14" s="26" t="s">
        <v>87</v>
      </c>
      <c r="C14" s="9"/>
      <c r="D14" s="9"/>
      <c r="E14" s="9"/>
      <c r="F14" s="9"/>
      <c r="G14" s="9"/>
      <c r="H14" s="9"/>
      <c r="I14" s="9"/>
      <c r="J14" s="10"/>
      <c r="K14" s="9"/>
      <c r="L14" s="10"/>
      <c r="M14" s="11"/>
      <c r="N14" s="12"/>
      <c r="O14" s="13"/>
      <c r="P14" s="28"/>
      <c r="Q14" s="13"/>
      <c r="R14" s="29"/>
      <c r="S14" s="29"/>
      <c r="T14" s="27"/>
      <c r="U14" s="13"/>
      <c r="V14" s="12"/>
      <c r="W14" s="13"/>
      <c r="X14" s="12"/>
      <c r="Y14" s="13"/>
      <c r="Z14" s="12"/>
      <c r="AA14" s="13"/>
      <c r="AB14" s="12"/>
      <c r="AC14" s="13"/>
    </row>
    <row r="15" spans="2:29" ht="21" customHeight="1">
      <c r="B15" s="26" t="s">
        <v>88</v>
      </c>
      <c r="C15" s="9"/>
      <c r="D15" s="9"/>
      <c r="E15" s="9"/>
      <c r="F15" s="9"/>
      <c r="G15" s="9"/>
      <c r="H15" s="9"/>
      <c r="I15" s="9"/>
      <c r="J15" s="10"/>
      <c r="K15" s="9"/>
      <c r="L15" s="10"/>
      <c r="M15" s="11"/>
      <c r="N15" s="12"/>
      <c r="O15" s="13"/>
      <c r="P15" s="28"/>
      <c r="Q15" s="13"/>
      <c r="R15" s="29"/>
      <c r="S15" s="29"/>
      <c r="T15" s="27"/>
      <c r="U15" s="13"/>
      <c r="V15" s="12"/>
      <c r="W15" s="13"/>
      <c r="X15" s="12"/>
      <c r="Y15" s="13"/>
      <c r="Z15" s="12"/>
      <c r="AA15" s="13"/>
      <c r="AB15" s="12"/>
      <c r="AC15" s="13"/>
    </row>
    <row r="16" spans="2:29" ht="17.25">
      <c r="B16" s="26" t="s">
        <v>112</v>
      </c>
      <c r="C16" s="9"/>
      <c r="D16" s="9"/>
      <c r="E16" s="9"/>
      <c r="F16" s="9"/>
      <c r="G16" s="9"/>
      <c r="H16" s="9"/>
      <c r="I16" s="9"/>
      <c r="J16" s="10"/>
      <c r="K16" s="9"/>
      <c r="L16" s="10"/>
      <c r="M16" s="11"/>
      <c r="N16" s="12"/>
      <c r="O16" s="13"/>
      <c r="P16" s="28"/>
      <c r="Q16" s="13"/>
      <c r="R16" s="29"/>
      <c r="S16" s="29"/>
      <c r="T16" s="27"/>
      <c r="U16" s="13"/>
      <c r="V16" s="12"/>
      <c r="W16" s="13"/>
      <c r="X16" s="12"/>
      <c r="Y16" s="13"/>
      <c r="Z16" s="12"/>
      <c r="AA16" s="13"/>
      <c r="AB16" s="12"/>
      <c r="AC16" s="13"/>
    </row>
    <row r="17" spans="2:29" ht="22.5" customHeight="1">
      <c r="B17" s="26" t="s">
        <v>89</v>
      </c>
      <c r="C17" s="9"/>
      <c r="D17" s="9"/>
      <c r="E17" s="9"/>
      <c r="F17" s="9"/>
      <c r="G17" s="9"/>
      <c r="H17" s="9"/>
      <c r="I17" s="9"/>
      <c r="J17" s="10"/>
      <c r="K17" s="9"/>
      <c r="L17" s="10"/>
      <c r="M17" s="11"/>
      <c r="N17" s="12"/>
      <c r="O17" s="13"/>
      <c r="P17" s="28"/>
      <c r="Q17" s="13"/>
      <c r="R17" s="29"/>
      <c r="S17" s="29"/>
      <c r="T17" s="27"/>
      <c r="U17" s="13"/>
      <c r="V17" s="12"/>
      <c r="W17" s="13"/>
      <c r="X17" s="12"/>
      <c r="Y17" s="13"/>
      <c r="Z17" s="12"/>
      <c r="AA17" s="13"/>
      <c r="AB17" s="12"/>
      <c r="AC17" s="13"/>
    </row>
    <row r="18" spans="2:29" ht="22.5" customHeight="1">
      <c r="B18" s="26" t="s">
        <v>33</v>
      </c>
      <c r="C18" s="5">
        <f aca="true" t="shared" si="0" ref="C18:M18">SUM(C13:C17)</f>
        <v>0</v>
      </c>
      <c r="D18" s="5">
        <f t="shared" si="0"/>
        <v>0</v>
      </c>
      <c r="E18" s="5">
        <f t="shared" si="0"/>
        <v>0</v>
      </c>
      <c r="F18" s="5">
        <f t="shared" si="0"/>
        <v>0</v>
      </c>
      <c r="G18" s="5">
        <f t="shared" si="0"/>
        <v>0</v>
      </c>
      <c r="H18" s="5">
        <f t="shared" si="0"/>
        <v>0</v>
      </c>
      <c r="I18" s="5">
        <f t="shared" si="0"/>
        <v>0</v>
      </c>
      <c r="J18" s="30">
        <f t="shared" si="0"/>
        <v>0</v>
      </c>
      <c r="K18" s="5">
        <f t="shared" si="0"/>
        <v>0</v>
      </c>
      <c r="L18" s="5">
        <f t="shared" si="0"/>
        <v>0</v>
      </c>
      <c r="M18" s="5">
        <f t="shared" si="0"/>
        <v>0</v>
      </c>
      <c r="N18" s="30"/>
      <c r="O18" s="5"/>
      <c r="P18" s="30"/>
      <c r="Q18" s="5"/>
      <c r="R18" s="29"/>
      <c r="S18" s="29"/>
      <c r="T18" s="30"/>
      <c r="U18" s="5"/>
      <c r="V18" s="30"/>
      <c r="W18" s="5"/>
      <c r="X18" s="30"/>
      <c r="Y18" s="5"/>
      <c r="Z18" s="30"/>
      <c r="AA18" s="5"/>
      <c r="AB18" s="30"/>
      <c r="AC18" s="5"/>
    </row>
    <row r="19" spans="2:24" ht="17.25">
      <c r="B19" s="20"/>
      <c r="C19" s="20"/>
      <c r="D19" s="20"/>
      <c r="E19" s="20"/>
      <c r="F19" s="193" t="s">
        <v>9</v>
      </c>
      <c r="G19" s="193"/>
      <c r="H19" s="193"/>
      <c r="I19" s="20"/>
      <c r="J19" s="20"/>
      <c r="K19" s="20"/>
      <c r="L19" s="20"/>
      <c r="M19" s="20"/>
      <c r="N19" s="20"/>
      <c r="O19" s="20"/>
      <c r="P19" s="20"/>
      <c r="Q19" s="20"/>
      <c r="V19" s="193" t="s">
        <v>9</v>
      </c>
      <c r="W19" s="193"/>
      <c r="X19" s="193"/>
    </row>
    <row r="20" spans="2:19" ht="17.25">
      <c r="B20" s="20"/>
      <c r="C20" s="20"/>
      <c r="D20" s="20"/>
      <c r="E20" s="20"/>
      <c r="F20" s="31"/>
      <c r="G20" s="31"/>
      <c r="H20" s="31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</row>
    <row r="21" spans="2:19" ht="17.25"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</row>
    <row r="22" spans="2:29" ht="17.25">
      <c r="B22" s="32"/>
      <c r="C22" s="148" t="s">
        <v>7</v>
      </c>
      <c r="D22" s="148"/>
      <c r="E22" s="196" t="s">
        <v>8</v>
      </c>
      <c r="F22" s="196"/>
      <c r="G22" s="196"/>
      <c r="H22" s="196"/>
      <c r="J22" s="146" t="s">
        <v>10</v>
      </c>
      <c r="K22" s="146"/>
      <c r="L22" s="146"/>
      <c r="M22" s="146"/>
      <c r="N22" s="32"/>
      <c r="O22" s="148" t="s">
        <v>7</v>
      </c>
      <c r="P22" s="148"/>
      <c r="Q22" s="33"/>
      <c r="R22" s="33"/>
      <c r="S22" s="33"/>
      <c r="T22" s="196" t="s">
        <v>8</v>
      </c>
      <c r="U22" s="196"/>
      <c r="V22" s="33"/>
      <c r="W22" s="33"/>
      <c r="X22" s="33"/>
      <c r="Y22" s="34"/>
      <c r="Z22" s="146" t="s">
        <v>10</v>
      </c>
      <c r="AA22" s="146"/>
      <c r="AB22" s="146"/>
      <c r="AC22" s="146"/>
    </row>
    <row r="23" spans="2:29" ht="17.25">
      <c r="B23" s="34"/>
      <c r="C23" s="146" t="s">
        <v>6</v>
      </c>
      <c r="D23" s="146"/>
      <c r="E23" s="197" t="s">
        <v>6</v>
      </c>
      <c r="F23" s="197"/>
      <c r="G23" s="197"/>
      <c r="H23" s="197"/>
      <c r="I23" s="35"/>
      <c r="J23" s="146" t="s">
        <v>6</v>
      </c>
      <c r="K23" s="146"/>
      <c r="L23" s="146"/>
      <c r="M23" s="146"/>
      <c r="N23" s="34"/>
      <c r="O23" s="146" t="s">
        <v>6</v>
      </c>
      <c r="P23" s="146"/>
      <c r="Q23" s="36"/>
      <c r="R23" s="36"/>
      <c r="S23" s="197" t="s">
        <v>6</v>
      </c>
      <c r="T23" s="197"/>
      <c r="U23" s="197"/>
      <c r="V23" s="197"/>
      <c r="W23" s="36"/>
      <c r="X23" s="36"/>
      <c r="Y23" s="34"/>
      <c r="Z23" s="146" t="s">
        <v>6</v>
      </c>
      <c r="AA23" s="146"/>
      <c r="AB23" s="146"/>
      <c r="AC23" s="146"/>
    </row>
    <row r="24" spans="2:19" ht="11.25" customHeight="1"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</row>
    <row r="25" spans="2:19" ht="6.75" customHeight="1" hidden="1"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</row>
    <row r="26" spans="2:19" ht="6.75" customHeight="1"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</row>
    <row r="27" spans="2:26" ht="15.75" customHeight="1">
      <c r="B27" s="18"/>
      <c r="C27" s="18"/>
      <c r="D27" s="18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</row>
    <row r="28" spans="2:19" ht="15.75"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</row>
  </sheetData>
  <sheetProtection password="DED7" sheet="1" objects="1" scenarios="1"/>
  <mergeCells count="44">
    <mergeCell ref="F19:H19"/>
    <mergeCell ref="J8:K10"/>
    <mergeCell ref="O22:P22"/>
    <mergeCell ref="C7:C11"/>
    <mergeCell ref="D7:M7"/>
    <mergeCell ref="J22:M22"/>
    <mergeCell ref="E8:E11"/>
    <mergeCell ref="H10:H11"/>
    <mergeCell ref="F8:F11"/>
    <mergeCell ref="G8:I9"/>
    <mergeCell ref="Z23:AC23"/>
    <mergeCell ref="E22:H22"/>
    <mergeCell ref="O23:P23"/>
    <mergeCell ref="S23:V23"/>
    <mergeCell ref="T22:U22"/>
    <mergeCell ref="E23:H23"/>
    <mergeCell ref="V19:X19"/>
    <mergeCell ref="B3:M3"/>
    <mergeCell ref="P8:Q10"/>
    <mergeCell ref="R8:S10"/>
    <mergeCell ref="T8:U10"/>
    <mergeCell ref="J23:M23"/>
    <mergeCell ref="C22:D22"/>
    <mergeCell ref="C23:D23"/>
    <mergeCell ref="N7:O10"/>
    <mergeCell ref="V10:W10"/>
    <mergeCell ref="D8:D11"/>
    <mergeCell ref="P7:AC7"/>
    <mergeCell ref="AB5:AC5"/>
    <mergeCell ref="P5:Q5"/>
    <mergeCell ref="Z10:AA10"/>
    <mergeCell ref="X10:Y10"/>
    <mergeCell ref="I10:I11"/>
    <mergeCell ref="L8:M10"/>
    <mergeCell ref="N2:AC2"/>
    <mergeCell ref="Z22:AC22"/>
    <mergeCell ref="B1:M1"/>
    <mergeCell ref="B2:M2"/>
    <mergeCell ref="N3:AC3"/>
    <mergeCell ref="N1:AC1"/>
    <mergeCell ref="G10:G11"/>
    <mergeCell ref="V8:AC9"/>
    <mergeCell ref="AB10:AC10"/>
    <mergeCell ref="B7:B11"/>
  </mergeCells>
  <printOptions/>
  <pageMargins left="0.41" right="0.09" top="0.1968503937007874" bottom="0.07874015748031496" header="0.35433070866141736" footer="0.31496062992125984"/>
  <pageSetup horizontalDpi="600" verticalDpi="600" orientation="landscape" paperSize="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D36"/>
  <sheetViews>
    <sheetView tabSelected="1" zoomScalePageLayoutView="0" workbookViewId="0" topLeftCell="A1">
      <selection activeCell="M10" sqref="M10"/>
    </sheetView>
  </sheetViews>
  <sheetFormatPr defaultColWidth="9.140625" defaultRowHeight="15"/>
  <cols>
    <col min="1" max="1" width="9.140625" style="8" customWidth="1"/>
    <col min="2" max="2" width="7.28125" style="8" customWidth="1"/>
    <col min="3" max="3" width="7.421875" style="8" customWidth="1"/>
    <col min="4" max="4" width="7.00390625" style="8" customWidth="1"/>
    <col min="5" max="5" width="7.57421875" style="8" customWidth="1"/>
    <col min="6" max="6" width="7.421875" style="8" customWidth="1"/>
    <col min="7" max="7" width="8.57421875" style="8" customWidth="1"/>
    <col min="8" max="8" width="9.00390625" style="8" customWidth="1"/>
    <col min="9" max="9" width="7.57421875" style="8" customWidth="1"/>
    <col min="10" max="10" width="7.00390625" style="8" customWidth="1"/>
    <col min="11" max="11" width="10.421875" style="8" bestFit="1" customWidth="1"/>
    <col min="12" max="13" width="7.57421875" style="8" customWidth="1"/>
    <col min="14" max="15" width="7.7109375" style="8" customWidth="1"/>
    <col min="16" max="16" width="6.00390625" style="8" customWidth="1"/>
    <col min="17" max="17" width="6.8515625" style="8" customWidth="1"/>
    <col min="18" max="18" width="7.57421875" style="8" customWidth="1"/>
    <col min="19" max="19" width="6.7109375" style="8" bestFit="1" customWidth="1"/>
    <col min="20" max="20" width="7.28125" style="8" customWidth="1"/>
    <col min="21" max="21" width="7.421875" style="8" customWidth="1"/>
    <col min="22" max="22" width="8.7109375" style="8" customWidth="1"/>
    <col min="23" max="16384" width="9.140625" style="8" customWidth="1"/>
  </cols>
  <sheetData>
    <row r="1" spans="1:28" ht="18" customHeight="1">
      <c r="A1" s="211" t="s">
        <v>135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63"/>
      <c r="X1" s="63"/>
      <c r="Y1" s="63"/>
      <c r="Z1" s="63"/>
      <c r="AA1" s="63"/>
      <c r="AB1" s="63"/>
    </row>
    <row r="2" spans="1:28" ht="15.75" customHeight="1">
      <c r="A2" s="174" t="str">
        <f>KHA!B2</f>
        <v> kvLv/AÂj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63"/>
      <c r="X2" s="63"/>
      <c r="Y2" s="63"/>
      <c r="Z2" s="63"/>
      <c r="AA2" s="63"/>
      <c r="AB2" s="63"/>
    </row>
    <row r="3" spans="1:28" ht="16.5" customHeight="1">
      <c r="A3" s="220" t="str">
        <f>"welqt "&amp;TEXT(KA!B3,"dd/mm/yyyy")&amp;"  m~Î ZvwiL wfwËK ‡kÖYxK…Z FY w¯’wZi weeiYx|"</f>
        <v>welqt 31/12/2019  m~Î ZvwiL wfwËK ‡kÖYxK…Z FY w¯’wZi weeiYx|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64"/>
      <c r="X3" s="64"/>
      <c r="Y3" s="64"/>
      <c r="Z3" s="64"/>
      <c r="AA3" s="64"/>
      <c r="AB3" s="64"/>
    </row>
    <row r="4" spans="1:29" ht="5.2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6"/>
      <c r="Q4" s="66"/>
      <c r="R4" s="66"/>
      <c r="S4" s="66"/>
      <c r="T4" s="66"/>
      <c r="U4" s="66"/>
      <c r="V4" s="66"/>
      <c r="W4" s="20"/>
      <c r="X4" s="20"/>
      <c r="Y4" s="20"/>
      <c r="Z4" s="20"/>
      <c r="AA4" s="20"/>
      <c r="AB4" s="20"/>
      <c r="AC4" s="20"/>
    </row>
    <row r="5" spans="1:29" ht="17.25">
      <c r="A5" s="212" t="str">
        <f>"30-06-"&amp;RIGHT(YEAR(KA!B3),4)&amp;" "&amp;"weeiYx
Abyhvqx
†kÖYxK…Z
FY w¯’wZ"</f>
        <v>30-06-2019 weeiYx
Abyhvqx
†kÖYxK…Z
FY w¯’wZ</v>
      </c>
      <c r="B5" s="213" t="str">
        <f>"01-07-"&amp;RIGHT(YEAR(KA!B3),4)&amp;" "&amp;"n‡Z 31-12-"&amp;RIGHT(YEAR(KA!B3),4)&amp;" ZvwiL ch©šÍ mgqKv‡j"</f>
        <v>01-07-2019 n‡Z 31-12-2019 ZvwiL ch©šÍ mgqKv‡j</v>
      </c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4" t="s">
        <v>39</v>
      </c>
      <c r="Q5" s="215"/>
      <c r="R5" s="212" t="s">
        <v>40</v>
      </c>
      <c r="S5" s="212" t="s">
        <v>111</v>
      </c>
      <c r="T5" s="212" t="str">
        <f>"31-12-"&amp;RIGHT(YEAR(KA!B3),4)&amp;" "&amp;"Zvwi‡L
†gvU †kÖYxK…Z
FY w¯’wZ"</f>
        <v>31-12-2019 Zvwi‡L
†gvU †kÖYxK…Z
FY w¯’wZ</v>
      </c>
      <c r="U5" s="213"/>
      <c r="V5" s="212" t="str">
        <f>"31-12-"&amp;RIGHT(YEAR(KA!B3),4)&amp;" "&amp;"
Zvwi‡L
Ae‡jvcbK…Z
Abv`vqx
F‡Yi
w¯’wZ"</f>
        <v>31-12-2019 
Zvwi‡L
Ae‡jvcbK…Z
Abv`vqx
F‡Yi
w¯’wZ</v>
      </c>
      <c r="W5" s="20"/>
      <c r="X5" s="20"/>
      <c r="Y5" s="20"/>
      <c r="Z5" s="20"/>
      <c r="AA5" s="20"/>
      <c r="AB5" s="20"/>
      <c r="AC5" s="20"/>
    </row>
    <row r="6" spans="1:29" ht="16.5" customHeight="1">
      <c r="A6" s="212"/>
      <c r="B6" s="213" t="s">
        <v>34</v>
      </c>
      <c r="C6" s="213"/>
      <c r="D6" s="213"/>
      <c r="E6" s="213"/>
      <c r="F6" s="221" t="s">
        <v>54</v>
      </c>
      <c r="G6" s="221"/>
      <c r="H6" s="212" t="s">
        <v>35</v>
      </c>
      <c r="I6" s="212"/>
      <c r="J6" s="212" t="s">
        <v>36</v>
      </c>
      <c r="K6" s="212"/>
      <c r="L6" s="212" t="s">
        <v>37</v>
      </c>
      <c r="M6" s="212"/>
      <c r="N6" s="212" t="s">
        <v>38</v>
      </c>
      <c r="O6" s="212"/>
      <c r="P6" s="216"/>
      <c r="Q6" s="217"/>
      <c r="R6" s="212"/>
      <c r="S6" s="212"/>
      <c r="T6" s="213"/>
      <c r="U6" s="213"/>
      <c r="V6" s="213"/>
      <c r="W6" s="20"/>
      <c r="X6" s="20"/>
      <c r="Y6" s="20"/>
      <c r="Z6" s="20"/>
      <c r="AA6" s="20"/>
      <c r="AB6" s="20"/>
      <c r="AC6" s="20"/>
    </row>
    <row r="7" spans="1:29" ht="68.25" customHeight="1">
      <c r="A7" s="212"/>
      <c r="B7" s="213"/>
      <c r="C7" s="213"/>
      <c r="D7" s="213"/>
      <c r="E7" s="213"/>
      <c r="F7" s="221"/>
      <c r="G7" s="221"/>
      <c r="H7" s="212"/>
      <c r="I7" s="212"/>
      <c r="J7" s="212"/>
      <c r="K7" s="212"/>
      <c r="L7" s="212"/>
      <c r="M7" s="212"/>
      <c r="N7" s="212"/>
      <c r="O7" s="212"/>
      <c r="P7" s="216"/>
      <c r="Q7" s="217"/>
      <c r="R7" s="212"/>
      <c r="S7" s="212"/>
      <c r="T7" s="213"/>
      <c r="U7" s="213"/>
      <c r="V7" s="213"/>
      <c r="W7" s="20"/>
      <c r="X7" s="20"/>
      <c r="Y7" s="20"/>
      <c r="Z7" s="20"/>
      <c r="AA7" s="20"/>
      <c r="AB7" s="20"/>
      <c r="AC7" s="20"/>
    </row>
    <row r="8" spans="1:29" ht="3.75" customHeight="1">
      <c r="A8" s="212"/>
      <c r="B8" s="212" t="s">
        <v>32</v>
      </c>
      <c r="C8" s="212" t="s">
        <v>29</v>
      </c>
      <c r="D8" s="212" t="s">
        <v>30</v>
      </c>
      <c r="E8" s="212" t="s">
        <v>31</v>
      </c>
      <c r="F8" s="221"/>
      <c r="G8" s="221"/>
      <c r="H8" s="212"/>
      <c r="I8" s="212"/>
      <c r="J8" s="212"/>
      <c r="K8" s="212"/>
      <c r="L8" s="212"/>
      <c r="M8" s="212"/>
      <c r="N8" s="212"/>
      <c r="O8" s="212"/>
      <c r="P8" s="218"/>
      <c r="Q8" s="219"/>
      <c r="R8" s="212"/>
      <c r="S8" s="212"/>
      <c r="T8" s="213"/>
      <c r="U8" s="213"/>
      <c r="V8" s="213"/>
      <c r="W8" s="20"/>
      <c r="X8" s="20"/>
      <c r="Y8" s="20"/>
      <c r="Z8" s="20"/>
      <c r="AA8" s="20"/>
      <c r="AB8" s="20"/>
      <c r="AC8" s="20"/>
    </row>
    <row r="9" spans="1:29" ht="18.75" customHeight="1">
      <c r="A9" s="212"/>
      <c r="B9" s="212"/>
      <c r="C9" s="212"/>
      <c r="D9" s="212"/>
      <c r="E9" s="212"/>
      <c r="F9" s="67" t="s">
        <v>23</v>
      </c>
      <c r="G9" s="67" t="s">
        <v>24</v>
      </c>
      <c r="H9" s="67" t="s">
        <v>23</v>
      </c>
      <c r="I9" s="67" t="s">
        <v>24</v>
      </c>
      <c r="J9" s="67" t="s">
        <v>23</v>
      </c>
      <c r="K9" s="67" t="s">
        <v>24</v>
      </c>
      <c r="L9" s="67" t="s">
        <v>23</v>
      </c>
      <c r="M9" s="67" t="s">
        <v>24</v>
      </c>
      <c r="N9" s="67" t="s">
        <v>23</v>
      </c>
      <c r="O9" s="67" t="s">
        <v>24</v>
      </c>
      <c r="P9" s="67" t="s">
        <v>23</v>
      </c>
      <c r="Q9" s="67" t="s">
        <v>24</v>
      </c>
      <c r="R9" s="212"/>
      <c r="S9" s="212"/>
      <c r="T9" s="67" t="s">
        <v>23</v>
      </c>
      <c r="U9" s="67" t="s">
        <v>24</v>
      </c>
      <c r="V9" s="213"/>
      <c r="W9" s="20"/>
      <c r="X9" s="20"/>
      <c r="Y9" s="20"/>
      <c r="Z9" s="20"/>
      <c r="AA9" s="20"/>
      <c r="AB9" s="20"/>
      <c r="AC9" s="20"/>
    </row>
    <row r="10" spans="1:29" ht="13.5" customHeight="1">
      <c r="A10" s="68">
        <v>1</v>
      </c>
      <c r="B10" s="68">
        <v>2</v>
      </c>
      <c r="C10" s="68">
        <v>3</v>
      </c>
      <c r="D10" s="68">
        <v>4</v>
      </c>
      <c r="E10" s="68">
        <v>5</v>
      </c>
      <c r="F10" s="68">
        <v>6</v>
      </c>
      <c r="G10" s="68">
        <v>7</v>
      </c>
      <c r="H10" s="68">
        <v>8</v>
      </c>
      <c r="I10" s="68">
        <v>9</v>
      </c>
      <c r="J10" s="68">
        <v>10</v>
      </c>
      <c r="K10" s="68">
        <v>11</v>
      </c>
      <c r="L10" s="68">
        <v>12</v>
      </c>
      <c r="M10" s="68">
        <v>13</v>
      </c>
      <c r="N10" s="68">
        <v>14</v>
      </c>
      <c r="O10" s="68">
        <v>15</v>
      </c>
      <c r="P10" s="68">
        <v>16</v>
      </c>
      <c r="Q10" s="68">
        <v>17</v>
      </c>
      <c r="R10" s="68">
        <v>18</v>
      </c>
      <c r="S10" s="68">
        <v>19</v>
      </c>
      <c r="T10" s="68">
        <v>20</v>
      </c>
      <c r="U10" s="68">
        <v>21</v>
      </c>
      <c r="V10" s="68">
        <v>22</v>
      </c>
      <c r="W10" s="20"/>
      <c r="X10" s="20"/>
      <c r="Y10" s="20"/>
      <c r="Z10" s="20"/>
      <c r="AA10" s="20"/>
      <c r="AB10" s="20"/>
      <c r="AC10" s="20"/>
    </row>
    <row r="11" spans="1:29" ht="17.25">
      <c r="A11" s="6"/>
      <c r="B11" s="6"/>
      <c r="C11" s="6"/>
      <c r="D11" s="6"/>
      <c r="E11" s="6"/>
      <c r="F11" s="7"/>
      <c r="G11" s="6"/>
      <c r="H11" s="7"/>
      <c r="I11" s="6"/>
      <c r="J11" s="7"/>
      <c r="K11" s="6"/>
      <c r="L11" s="7"/>
      <c r="M11" s="6"/>
      <c r="N11" s="7"/>
      <c r="O11" s="6"/>
      <c r="P11" s="112">
        <f>Q17+Q18-I17</f>
        <v>0</v>
      </c>
      <c r="Q11" s="113">
        <f>R17+R18-J17</f>
        <v>0</v>
      </c>
      <c r="R11" s="6"/>
      <c r="S11" s="6"/>
      <c r="T11" s="112">
        <f>KHA!AB18</f>
        <v>0</v>
      </c>
      <c r="U11" s="113">
        <f>KHA!AC18</f>
        <v>0</v>
      </c>
      <c r="V11" s="6"/>
      <c r="W11" s="20"/>
      <c r="X11" s="20"/>
      <c r="Y11" s="20"/>
      <c r="Z11" s="20"/>
      <c r="AA11" s="20"/>
      <c r="AB11" s="20"/>
      <c r="AC11" s="20"/>
    </row>
    <row r="12" spans="1:29" ht="15" customHeight="1">
      <c r="A12" s="66"/>
      <c r="B12" s="66"/>
      <c r="C12" s="70"/>
      <c r="D12" s="66"/>
      <c r="E12" s="66"/>
      <c r="F12" s="66"/>
      <c r="G12" s="66" t="s">
        <v>99</v>
      </c>
      <c r="H12" s="66"/>
      <c r="I12" s="66"/>
      <c r="J12" s="66"/>
      <c r="K12" s="66"/>
      <c r="L12" s="66"/>
      <c r="M12" s="66"/>
      <c r="N12" s="66"/>
      <c r="Q12" s="209" t="s">
        <v>44</v>
      </c>
      <c r="R12" s="209"/>
      <c r="S12" s="66"/>
      <c r="T12" s="66"/>
      <c r="W12" s="20"/>
      <c r="X12" s="20"/>
      <c r="Y12" s="20"/>
      <c r="Z12" s="20"/>
      <c r="AA12" s="20"/>
      <c r="AB12" s="20"/>
      <c r="AC12" s="20"/>
    </row>
    <row r="13" spans="2:30" ht="17.25">
      <c r="B13" s="201" t="s">
        <v>42</v>
      </c>
      <c r="C13" s="201"/>
      <c r="D13" s="201"/>
      <c r="E13" s="201"/>
      <c r="F13" s="201"/>
      <c r="G13" s="201"/>
      <c r="H13" s="201"/>
      <c r="I13" s="201" t="str">
        <f>"31-12-"&amp;RIGHT(YEAR(KA!B3),4)&amp;" "&amp;"Zvwi‡L F‡Yi ó¨vUv‡mi"</f>
        <v>31-12-2019 Zvwi‡L F‡Yi ó¨vUv‡mi</v>
      </c>
      <c r="J13" s="201"/>
      <c r="K13" s="201"/>
      <c r="L13" s="201"/>
      <c r="M13" s="201"/>
      <c r="N13" s="201"/>
      <c r="O13" s="201"/>
      <c r="P13" s="201"/>
      <c r="Q13" s="201"/>
      <c r="R13" s="201"/>
      <c r="S13" s="99"/>
      <c r="T13" s="99"/>
      <c r="U13" s="99"/>
      <c r="V13" s="99"/>
      <c r="W13" s="99"/>
      <c r="X13" s="100"/>
      <c r="Y13" s="100"/>
      <c r="Z13" s="100"/>
      <c r="AA13" s="100"/>
      <c r="AB13" s="100"/>
      <c r="AC13" s="100"/>
      <c r="AD13" s="100"/>
    </row>
    <row r="14" spans="2:28" ht="17.25">
      <c r="B14" s="201"/>
      <c r="C14" s="201"/>
      <c r="D14" s="201"/>
      <c r="E14" s="201"/>
      <c r="F14" s="201"/>
      <c r="G14" s="201"/>
      <c r="H14" s="201"/>
      <c r="I14" s="201" t="s">
        <v>140</v>
      </c>
      <c r="J14" s="201"/>
      <c r="K14" s="201" t="s">
        <v>32</v>
      </c>
      <c r="L14" s="201"/>
      <c r="M14" s="201" t="s">
        <v>29</v>
      </c>
      <c r="N14" s="201"/>
      <c r="O14" s="201" t="s">
        <v>30</v>
      </c>
      <c r="P14" s="201"/>
      <c r="Q14" s="201" t="s">
        <v>41</v>
      </c>
      <c r="R14" s="201"/>
      <c r="S14" s="99"/>
      <c r="T14" s="99"/>
      <c r="U14" s="99"/>
      <c r="V14" s="100"/>
      <c r="W14" s="100"/>
      <c r="X14" s="100"/>
      <c r="Y14" s="100"/>
      <c r="Z14" s="100"/>
      <c r="AA14" s="100"/>
      <c r="AB14" s="100"/>
    </row>
    <row r="15" spans="2:28" ht="17.25">
      <c r="B15" s="201"/>
      <c r="C15" s="201"/>
      <c r="D15" s="201"/>
      <c r="E15" s="201"/>
      <c r="F15" s="201"/>
      <c r="G15" s="201"/>
      <c r="H15" s="201"/>
      <c r="I15" s="101" t="s">
        <v>23</v>
      </c>
      <c r="J15" s="101" t="s">
        <v>24</v>
      </c>
      <c r="K15" s="101" t="s">
        <v>23</v>
      </c>
      <c r="L15" s="101" t="s">
        <v>24</v>
      </c>
      <c r="M15" s="101" t="s">
        <v>23</v>
      </c>
      <c r="N15" s="101" t="s">
        <v>24</v>
      </c>
      <c r="O15" s="101" t="s">
        <v>23</v>
      </c>
      <c r="P15" s="101" t="s">
        <v>24</v>
      </c>
      <c r="Q15" s="101" t="s">
        <v>23</v>
      </c>
      <c r="R15" s="101" t="s">
        <v>24</v>
      </c>
      <c r="S15" s="99"/>
      <c r="T15" s="99"/>
      <c r="U15" s="99"/>
      <c r="V15" s="100"/>
      <c r="W15" s="100"/>
      <c r="X15" s="100"/>
      <c r="Y15" s="100"/>
      <c r="Z15" s="100"/>
      <c r="AA15" s="100"/>
      <c r="AB15" s="100"/>
    </row>
    <row r="16" spans="2:28" ht="15" customHeight="1">
      <c r="B16" s="202">
        <v>1</v>
      </c>
      <c r="C16" s="202"/>
      <c r="D16" s="202"/>
      <c r="E16" s="202"/>
      <c r="F16" s="202"/>
      <c r="G16" s="202"/>
      <c r="H16" s="202"/>
      <c r="I16" s="102">
        <v>2</v>
      </c>
      <c r="J16" s="103">
        <v>3</v>
      </c>
      <c r="K16" s="103">
        <v>4</v>
      </c>
      <c r="L16" s="103">
        <v>5</v>
      </c>
      <c r="M16" s="103">
        <v>6</v>
      </c>
      <c r="N16" s="102">
        <v>7</v>
      </c>
      <c r="O16" s="103">
        <v>8</v>
      </c>
      <c r="P16" s="103">
        <v>9</v>
      </c>
      <c r="Q16" s="103">
        <v>10</v>
      </c>
      <c r="R16" s="103">
        <v>11</v>
      </c>
      <c r="S16" s="104"/>
      <c r="T16" s="104"/>
      <c r="U16" s="104"/>
      <c r="V16" s="100"/>
      <c r="W16" s="100"/>
      <c r="X16" s="100"/>
      <c r="Y16" s="100"/>
      <c r="Z16" s="100"/>
      <c r="AA16" s="100"/>
      <c r="AB16" s="100"/>
    </row>
    <row r="17" spans="2:28" ht="17.25">
      <c r="B17" s="203" t="s">
        <v>141</v>
      </c>
      <c r="C17" s="203"/>
      <c r="D17" s="203"/>
      <c r="E17" s="203"/>
      <c r="F17" s="203"/>
      <c r="G17" s="203"/>
      <c r="H17" s="203"/>
      <c r="I17" s="98"/>
      <c r="J17" s="97"/>
      <c r="K17" s="98"/>
      <c r="L17" s="97"/>
      <c r="M17" s="98"/>
      <c r="N17" s="97"/>
      <c r="O17" s="98"/>
      <c r="P17" s="97"/>
      <c r="Q17" s="105">
        <f>I17+K17+M17+O17</f>
        <v>0</v>
      </c>
      <c r="R17" s="106">
        <f>J17+L17+N17+P17</f>
        <v>0</v>
      </c>
      <c r="S17" s="107"/>
      <c r="T17" s="108"/>
      <c r="U17" s="108"/>
      <c r="V17" s="100"/>
      <c r="W17" s="100"/>
      <c r="X17" s="100"/>
      <c r="Y17" s="100"/>
      <c r="Z17" s="100"/>
      <c r="AA17" s="100"/>
      <c r="AB17" s="100"/>
    </row>
    <row r="18" spans="2:28" ht="17.25">
      <c r="B18" s="203" t="s">
        <v>142</v>
      </c>
      <c r="C18" s="203"/>
      <c r="D18" s="203"/>
      <c r="E18" s="203"/>
      <c r="F18" s="203"/>
      <c r="G18" s="203"/>
      <c r="H18" s="203"/>
      <c r="I18" s="109" t="s">
        <v>98</v>
      </c>
      <c r="J18" s="109" t="s">
        <v>98</v>
      </c>
      <c r="K18" s="98"/>
      <c r="L18" s="97"/>
      <c r="M18" s="98"/>
      <c r="N18" s="97"/>
      <c r="O18" s="98"/>
      <c r="P18" s="97"/>
      <c r="Q18" s="105">
        <f>K18+M18+O18</f>
        <v>0</v>
      </c>
      <c r="R18" s="106">
        <f>L18+N18+P18</f>
        <v>0</v>
      </c>
      <c r="S18" s="107"/>
      <c r="T18" s="108"/>
      <c r="U18" s="108"/>
      <c r="V18" s="100"/>
      <c r="W18" s="100"/>
      <c r="X18" s="100"/>
      <c r="Y18" s="100"/>
      <c r="Z18" s="100"/>
      <c r="AA18" s="100"/>
      <c r="AB18" s="100"/>
    </row>
    <row r="19" spans="2:28" ht="17.25">
      <c r="B19" s="203" t="s">
        <v>143</v>
      </c>
      <c r="C19" s="203"/>
      <c r="D19" s="203"/>
      <c r="E19" s="203"/>
      <c r="F19" s="203"/>
      <c r="G19" s="203"/>
      <c r="H19" s="203"/>
      <c r="I19" s="109" t="s">
        <v>98</v>
      </c>
      <c r="J19" s="109" t="s">
        <v>98</v>
      </c>
      <c r="K19" s="109" t="s">
        <v>98</v>
      </c>
      <c r="L19" s="110" t="s">
        <v>98</v>
      </c>
      <c r="M19" s="98"/>
      <c r="N19" s="97"/>
      <c r="O19" s="98"/>
      <c r="P19" s="97"/>
      <c r="Q19" s="105">
        <f>M19+O19</f>
        <v>0</v>
      </c>
      <c r="R19" s="106">
        <f>N19+P19</f>
        <v>0</v>
      </c>
      <c r="S19" s="107"/>
      <c r="T19" s="108"/>
      <c r="U19" s="108"/>
      <c r="V19" s="100"/>
      <c r="W19" s="100"/>
      <c r="X19" s="100"/>
      <c r="Y19" s="100"/>
      <c r="Z19" s="100"/>
      <c r="AA19" s="100"/>
      <c r="AB19" s="100"/>
    </row>
    <row r="20" spans="2:28" ht="17.25">
      <c r="B20" s="203" t="s">
        <v>144</v>
      </c>
      <c r="C20" s="203"/>
      <c r="D20" s="203"/>
      <c r="E20" s="203"/>
      <c r="F20" s="203"/>
      <c r="G20" s="203"/>
      <c r="H20" s="203"/>
      <c r="I20" s="109" t="s">
        <v>98</v>
      </c>
      <c r="J20" s="109" t="s">
        <v>98</v>
      </c>
      <c r="K20" s="109" t="s">
        <v>98</v>
      </c>
      <c r="L20" s="110" t="s">
        <v>98</v>
      </c>
      <c r="M20" s="111" t="s">
        <v>98</v>
      </c>
      <c r="N20" s="110" t="s">
        <v>98</v>
      </c>
      <c r="O20" s="98"/>
      <c r="P20" s="97"/>
      <c r="Q20" s="105">
        <f>O20</f>
        <v>0</v>
      </c>
      <c r="R20" s="106">
        <f>P20</f>
        <v>0</v>
      </c>
      <c r="S20" s="107"/>
      <c r="T20" s="108"/>
      <c r="U20" s="108"/>
      <c r="V20" s="100"/>
      <c r="W20" s="100"/>
      <c r="X20" s="100"/>
      <c r="Y20" s="100"/>
      <c r="Z20" s="100"/>
      <c r="AA20" s="100"/>
      <c r="AB20" s="100"/>
    </row>
    <row r="21" spans="2:28" ht="17.25">
      <c r="B21" s="201" t="s">
        <v>43</v>
      </c>
      <c r="C21" s="201"/>
      <c r="D21" s="201"/>
      <c r="E21" s="201"/>
      <c r="F21" s="201"/>
      <c r="G21" s="201"/>
      <c r="H21" s="201"/>
      <c r="I21" s="105">
        <f>I17</f>
        <v>0</v>
      </c>
      <c r="J21" s="106">
        <f>J17</f>
        <v>0</v>
      </c>
      <c r="K21" s="105">
        <f>K17+K18</f>
        <v>0</v>
      </c>
      <c r="L21" s="106">
        <f>L17+L18</f>
        <v>0</v>
      </c>
      <c r="M21" s="105">
        <f>M17+M18+M19</f>
        <v>0</v>
      </c>
      <c r="N21" s="106">
        <f>N17+N18+N19</f>
        <v>0</v>
      </c>
      <c r="O21" s="105">
        <f>O17+O18+O19+O20</f>
        <v>0</v>
      </c>
      <c r="P21" s="106">
        <f>P17+P18+P19+P20</f>
        <v>0</v>
      </c>
      <c r="Q21" s="105">
        <f>SUM(Q17:Q20)</f>
        <v>0</v>
      </c>
      <c r="R21" s="106">
        <f>SUM(R17:R20)</f>
        <v>0</v>
      </c>
      <c r="S21" s="107"/>
      <c r="T21" s="108"/>
      <c r="U21" s="108"/>
      <c r="V21" s="100"/>
      <c r="W21" s="100"/>
      <c r="X21" s="100"/>
      <c r="Y21" s="100"/>
      <c r="Z21" s="100"/>
      <c r="AA21" s="100"/>
      <c r="AB21" s="100"/>
    </row>
    <row r="22" spans="2:28" ht="17.25">
      <c r="B22" s="134"/>
      <c r="C22" s="134"/>
      <c r="D22" s="134"/>
      <c r="E22" s="134"/>
      <c r="F22" s="134"/>
      <c r="G22" s="134"/>
      <c r="H22" s="134"/>
      <c r="I22" s="107"/>
      <c r="J22" s="108"/>
      <c r="K22" s="107"/>
      <c r="L22" s="108"/>
      <c r="M22" s="107"/>
      <c r="N22" s="108"/>
      <c r="O22" s="107"/>
      <c r="P22" s="108"/>
      <c r="Q22" s="107"/>
      <c r="R22" s="108"/>
      <c r="S22" s="107"/>
      <c r="T22" s="108"/>
      <c r="U22" s="108"/>
      <c r="V22" s="100"/>
      <c r="W22" s="100"/>
      <c r="X22" s="100"/>
      <c r="Y22" s="100"/>
      <c r="Z22" s="100"/>
      <c r="AA22" s="100"/>
      <c r="AB22" s="100"/>
    </row>
    <row r="23" spans="2:28" ht="17.25">
      <c r="B23" s="134"/>
      <c r="C23" s="134"/>
      <c r="D23" s="134"/>
      <c r="E23" s="134"/>
      <c r="F23" s="134"/>
      <c r="G23" s="134"/>
      <c r="H23" s="134"/>
      <c r="I23" s="107"/>
      <c r="J23" s="108"/>
      <c r="K23" s="107"/>
      <c r="L23" s="108"/>
      <c r="M23" s="107"/>
      <c r="N23" s="108"/>
      <c r="O23" s="107"/>
      <c r="P23" s="108"/>
      <c r="Q23" s="107"/>
      <c r="R23" s="108"/>
      <c r="S23" s="107"/>
      <c r="T23" s="108"/>
      <c r="U23" s="108"/>
      <c r="V23" s="100"/>
      <c r="W23" s="100"/>
      <c r="X23" s="100"/>
      <c r="Y23" s="100"/>
      <c r="Z23" s="100"/>
      <c r="AA23" s="100"/>
      <c r="AB23" s="100"/>
    </row>
    <row r="24" spans="1:29" s="57" customFormat="1" ht="12" customHeight="1">
      <c r="A24" s="69"/>
      <c r="B24" s="69"/>
      <c r="C24" s="69"/>
      <c r="D24" s="69"/>
      <c r="E24" s="69"/>
      <c r="F24" s="69"/>
      <c r="G24" s="69"/>
      <c r="H24" s="69"/>
      <c r="I24" s="204"/>
      <c r="J24" s="204"/>
      <c r="K24" s="204"/>
      <c r="L24" s="204"/>
      <c r="M24" s="204"/>
      <c r="N24" s="204"/>
      <c r="O24" s="204"/>
      <c r="P24" s="204"/>
      <c r="Q24" s="204"/>
      <c r="R24" s="204"/>
      <c r="S24" s="204"/>
      <c r="T24" s="204"/>
      <c r="U24" s="204"/>
      <c r="V24" s="204"/>
      <c r="W24" s="71"/>
      <c r="X24" s="71"/>
      <c r="Y24" s="71"/>
      <c r="Z24" s="71"/>
      <c r="AA24" s="71"/>
      <c r="AB24" s="71"/>
      <c r="AC24" s="71"/>
    </row>
    <row r="25" spans="1:29" ht="17.25">
      <c r="A25" s="72"/>
      <c r="B25" s="210" t="s">
        <v>7</v>
      </c>
      <c r="C25" s="210"/>
      <c r="D25" s="210"/>
      <c r="E25" s="66"/>
      <c r="F25" s="208" t="s">
        <v>8</v>
      </c>
      <c r="G25" s="208"/>
      <c r="H25" s="208"/>
      <c r="I25" s="208"/>
      <c r="J25" s="73"/>
      <c r="K25" s="73"/>
      <c r="L25" s="73"/>
      <c r="M25" s="208" t="s">
        <v>9</v>
      </c>
      <c r="N25" s="208"/>
      <c r="O25" s="208"/>
      <c r="P25" s="66"/>
      <c r="Q25" s="66"/>
      <c r="R25" s="208" t="s">
        <v>10</v>
      </c>
      <c r="S25" s="208"/>
      <c r="T25" s="208"/>
      <c r="U25" s="208"/>
      <c r="V25" s="208"/>
      <c r="W25" s="20"/>
      <c r="X25" s="20"/>
      <c r="Y25" s="20"/>
      <c r="Z25" s="20"/>
      <c r="AA25" s="20"/>
      <c r="AB25" s="20"/>
      <c r="AC25" s="20"/>
    </row>
    <row r="26" spans="1:29" ht="17.25">
      <c r="A26" s="66"/>
      <c r="B26" s="208" t="s">
        <v>6</v>
      </c>
      <c r="C26" s="208"/>
      <c r="D26" s="208"/>
      <c r="E26" s="66"/>
      <c r="F26" s="208" t="s">
        <v>6</v>
      </c>
      <c r="G26" s="208"/>
      <c r="H26" s="208"/>
      <c r="I26" s="208"/>
      <c r="J26" s="66"/>
      <c r="K26" s="66"/>
      <c r="L26" s="66"/>
      <c r="M26" s="66"/>
      <c r="N26" s="66"/>
      <c r="O26" s="66"/>
      <c r="P26" s="66"/>
      <c r="Q26" s="66"/>
      <c r="R26" s="208" t="s">
        <v>6</v>
      </c>
      <c r="S26" s="208"/>
      <c r="T26" s="208"/>
      <c r="U26" s="208"/>
      <c r="V26" s="208"/>
      <c r="W26" s="20"/>
      <c r="X26" s="20"/>
      <c r="Y26" s="20"/>
      <c r="Z26" s="20"/>
      <c r="AA26" s="20"/>
      <c r="AB26" s="20"/>
      <c r="AC26" s="20"/>
    </row>
    <row r="27" spans="1:29" ht="6" customHeight="1">
      <c r="A27" s="66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20"/>
      <c r="X27" s="20"/>
      <c r="Y27" s="20"/>
      <c r="Z27" s="20"/>
      <c r="AA27" s="20"/>
      <c r="AB27" s="20"/>
      <c r="AC27" s="20"/>
    </row>
    <row r="28" spans="1:29" ht="13.5" customHeight="1">
      <c r="A28" s="66" t="s">
        <v>45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20"/>
      <c r="X28" s="20"/>
      <c r="Y28" s="20"/>
      <c r="Z28" s="20"/>
      <c r="AA28" s="20"/>
      <c r="AB28" s="20"/>
      <c r="AC28" s="20"/>
    </row>
    <row r="29" spans="1:29" ht="17.25">
      <c r="A29" s="207" t="s">
        <v>46</v>
      </c>
      <c r="B29" s="207"/>
      <c r="C29" s="74" t="s">
        <v>12</v>
      </c>
      <c r="D29" s="207" t="s">
        <v>53</v>
      </c>
      <c r="E29" s="207"/>
      <c r="F29" s="207"/>
      <c r="G29" s="207"/>
      <c r="H29" s="207"/>
      <c r="I29" s="207"/>
      <c r="J29" s="207"/>
      <c r="K29" s="207"/>
      <c r="L29" s="207"/>
      <c r="M29" s="207"/>
      <c r="N29" s="207"/>
      <c r="O29" s="207"/>
      <c r="P29" s="207"/>
      <c r="Q29" s="207"/>
      <c r="R29" s="207"/>
      <c r="S29" s="207"/>
      <c r="T29" s="207"/>
      <c r="U29" s="207"/>
      <c r="V29" s="207"/>
      <c r="W29" s="20"/>
      <c r="X29" s="20"/>
      <c r="Y29" s="20"/>
      <c r="Z29" s="20"/>
      <c r="AA29" s="20"/>
      <c r="AB29" s="20"/>
      <c r="AC29" s="20"/>
    </row>
    <row r="30" spans="1:29" ht="17.25">
      <c r="A30" s="207" t="s">
        <v>47</v>
      </c>
      <c r="B30" s="207"/>
      <c r="C30" s="74" t="s">
        <v>12</v>
      </c>
      <c r="D30" s="207" t="s">
        <v>50</v>
      </c>
      <c r="E30" s="207"/>
      <c r="F30" s="207"/>
      <c r="G30" s="207"/>
      <c r="H30" s="207"/>
      <c r="I30" s="207"/>
      <c r="J30" s="207"/>
      <c r="K30" s="207"/>
      <c r="L30" s="207"/>
      <c r="M30" s="207"/>
      <c r="N30" s="207"/>
      <c r="O30" s="207"/>
      <c r="P30" s="207"/>
      <c r="Q30" s="207"/>
      <c r="R30" s="207"/>
      <c r="S30" s="207"/>
      <c r="T30" s="207"/>
      <c r="U30" s="207"/>
      <c r="V30" s="207"/>
      <c r="W30" s="20"/>
      <c r="X30" s="20"/>
      <c r="Y30" s="20"/>
      <c r="Z30" s="20"/>
      <c r="AA30" s="20"/>
      <c r="AB30" s="20"/>
      <c r="AC30" s="20"/>
    </row>
    <row r="31" spans="1:29" ht="17.25">
      <c r="A31" s="207" t="s">
        <v>48</v>
      </c>
      <c r="B31" s="207"/>
      <c r="C31" s="74" t="s">
        <v>12</v>
      </c>
      <c r="D31" s="207" t="s">
        <v>51</v>
      </c>
      <c r="E31" s="207"/>
      <c r="F31" s="207"/>
      <c r="G31" s="207"/>
      <c r="H31" s="207"/>
      <c r="I31" s="207"/>
      <c r="J31" s="207"/>
      <c r="K31" s="207"/>
      <c r="L31" s="207"/>
      <c r="M31" s="207"/>
      <c r="N31" s="207"/>
      <c r="O31" s="207"/>
      <c r="P31" s="207"/>
      <c r="Q31" s="207"/>
      <c r="R31" s="207"/>
      <c r="S31" s="207"/>
      <c r="T31" s="207"/>
      <c r="U31" s="207"/>
      <c r="V31" s="207"/>
      <c r="W31" s="20"/>
      <c r="X31" s="20"/>
      <c r="Y31" s="20"/>
      <c r="Z31" s="20"/>
      <c r="AA31" s="20"/>
      <c r="AB31" s="20"/>
      <c r="AC31" s="20"/>
    </row>
    <row r="32" spans="1:29" ht="17.25">
      <c r="A32" s="207" t="s">
        <v>49</v>
      </c>
      <c r="B32" s="207"/>
      <c r="C32" s="205" t="s">
        <v>12</v>
      </c>
      <c r="D32" s="200" t="s">
        <v>52</v>
      </c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7"/>
      <c r="P32" s="207"/>
      <c r="Q32" s="207"/>
      <c r="R32" s="207"/>
      <c r="S32" s="207"/>
      <c r="T32" s="207"/>
      <c r="U32" s="207"/>
      <c r="V32" s="207"/>
      <c r="W32" s="20"/>
      <c r="X32" s="20"/>
      <c r="Y32" s="20"/>
      <c r="Z32" s="20"/>
      <c r="AA32" s="20"/>
      <c r="AB32" s="20"/>
      <c r="AC32" s="20"/>
    </row>
    <row r="33" spans="1:29" ht="12" customHeight="1">
      <c r="A33" s="207"/>
      <c r="B33" s="207"/>
      <c r="C33" s="205"/>
      <c r="D33" s="207"/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07"/>
      <c r="T33" s="207"/>
      <c r="U33" s="207"/>
      <c r="V33" s="207"/>
      <c r="W33" s="20"/>
      <c r="X33" s="20"/>
      <c r="Y33" s="20"/>
      <c r="Z33" s="20"/>
      <c r="AA33" s="20"/>
      <c r="AB33" s="20"/>
      <c r="AC33" s="20"/>
    </row>
    <row r="34" spans="1:29" ht="16.5" customHeight="1">
      <c r="A34" s="200" t="s">
        <v>157</v>
      </c>
      <c r="B34" s="200"/>
      <c r="C34" s="133" t="s">
        <v>12</v>
      </c>
      <c r="D34" s="206" t="s">
        <v>158</v>
      </c>
      <c r="E34" s="206"/>
      <c r="F34" s="206"/>
      <c r="G34" s="206"/>
      <c r="H34" s="206"/>
      <c r="I34" s="206"/>
      <c r="J34" s="206"/>
      <c r="K34" s="206"/>
      <c r="L34" s="206"/>
      <c r="M34" s="206"/>
      <c r="N34" s="206"/>
      <c r="O34" s="206"/>
      <c r="P34" s="206"/>
      <c r="Q34" s="206"/>
      <c r="R34" s="206"/>
      <c r="S34" s="206"/>
      <c r="T34" s="206"/>
      <c r="U34" s="206"/>
      <c r="V34" s="206"/>
      <c r="W34" s="20"/>
      <c r="X34" s="20"/>
      <c r="Y34" s="20"/>
      <c r="Z34" s="20"/>
      <c r="AA34" s="20"/>
      <c r="AB34" s="20"/>
      <c r="AC34" s="20"/>
    </row>
    <row r="35" spans="1:29" ht="17.25">
      <c r="A35" s="65"/>
      <c r="B35" s="65"/>
      <c r="C35" s="205"/>
      <c r="D35" s="135"/>
      <c r="E35" s="135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/>
      <c r="U35" s="135"/>
      <c r="V35" s="135"/>
      <c r="W35" s="20"/>
      <c r="X35" s="20"/>
      <c r="Y35" s="20"/>
      <c r="Z35" s="20"/>
      <c r="AA35" s="20"/>
      <c r="AB35" s="20"/>
      <c r="AC35" s="20"/>
    </row>
    <row r="36" spans="1:29" ht="12" customHeight="1">
      <c r="A36" s="65"/>
      <c r="B36" s="65"/>
      <c r="C36" s="205"/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20"/>
      <c r="X36" s="20"/>
      <c r="Y36" s="20"/>
      <c r="Z36" s="20"/>
      <c r="AA36" s="20"/>
      <c r="AB36" s="20"/>
      <c r="AC36" s="20"/>
    </row>
  </sheetData>
  <sheetProtection password="DED7" sheet="1"/>
  <mergeCells count="60">
    <mergeCell ref="A2:V2"/>
    <mergeCell ref="A3:V3"/>
    <mergeCell ref="B6:E7"/>
    <mergeCell ref="B8:B9"/>
    <mergeCell ref="C8:C9"/>
    <mergeCell ref="D8:D9"/>
    <mergeCell ref="E8:E9"/>
    <mergeCell ref="F6:G8"/>
    <mergeCell ref="H6:I8"/>
    <mergeCell ref="N6:O8"/>
    <mergeCell ref="A1:V1"/>
    <mergeCell ref="A5:A9"/>
    <mergeCell ref="B5:O5"/>
    <mergeCell ref="J6:K8"/>
    <mergeCell ref="L6:M8"/>
    <mergeCell ref="R5:R9"/>
    <mergeCell ref="S5:S9"/>
    <mergeCell ref="T5:U8"/>
    <mergeCell ref="V5:V9"/>
    <mergeCell ref="P5:Q8"/>
    <mergeCell ref="B26:D26"/>
    <mergeCell ref="F26:I26"/>
    <mergeCell ref="R26:V26"/>
    <mergeCell ref="Q12:R12"/>
    <mergeCell ref="A29:B29"/>
    <mergeCell ref="B25:D25"/>
    <mergeCell ref="F25:I25"/>
    <mergeCell ref="R25:V25"/>
    <mergeCell ref="M25:O25"/>
    <mergeCell ref="U24:V24"/>
    <mergeCell ref="C35:C36"/>
    <mergeCell ref="D34:V34"/>
    <mergeCell ref="Q24:R24"/>
    <mergeCell ref="A30:B30"/>
    <mergeCell ref="A31:B31"/>
    <mergeCell ref="D29:V29"/>
    <mergeCell ref="D30:V30"/>
    <mergeCell ref="D31:V31"/>
    <mergeCell ref="D32:V33"/>
    <mergeCell ref="A32:B33"/>
    <mergeCell ref="S24:T24"/>
    <mergeCell ref="K24:L24"/>
    <mergeCell ref="M24:N24"/>
    <mergeCell ref="O24:P24"/>
    <mergeCell ref="B13:H15"/>
    <mergeCell ref="I13:R13"/>
    <mergeCell ref="I14:J14"/>
    <mergeCell ref="K14:L14"/>
    <mergeCell ref="M14:N14"/>
    <mergeCell ref="O14:P14"/>
    <mergeCell ref="A34:B34"/>
    <mergeCell ref="B21:H21"/>
    <mergeCell ref="Q14:R14"/>
    <mergeCell ref="B16:H16"/>
    <mergeCell ref="B17:H17"/>
    <mergeCell ref="B18:H18"/>
    <mergeCell ref="B19:H19"/>
    <mergeCell ref="B20:H20"/>
    <mergeCell ref="I24:J24"/>
    <mergeCell ref="C32:C33"/>
  </mergeCells>
  <printOptions/>
  <pageMargins left="0.37" right="0" top="0.1968503937007874" bottom="0" header="0" footer="0.07874015748031496"/>
  <pageSetup horizontalDpi="600" verticalDpi="600" orientation="landscape" paperSize="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B2:T45"/>
  <sheetViews>
    <sheetView zoomScalePageLayoutView="0" workbookViewId="0" topLeftCell="A1">
      <selection activeCell="B4" sqref="B4:L4"/>
    </sheetView>
  </sheetViews>
  <sheetFormatPr defaultColWidth="9.140625" defaultRowHeight="15"/>
  <cols>
    <col min="1" max="1" width="2.57421875" style="8" customWidth="1"/>
    <col min="2" max="3" width="9.140625" style="8" customWidth="1"/>
    <col min="4" max="4" width="11.00390625" style="8" customWidth="1"/>
    <col min="5" max="5" width="10.7109375" style="8" customWidth="1"/>
    <col min="6" max="6" width="17.28125" style="8" customWidth="1"/>
    <col min="7" max="7" width="17.140625" style="8" customWidth="1"/>
    <col min="8" max="8" width="14.421875" style="8" customWidth="1"/>
    <col min="9" max="9" width="16.00390625" style="8" customWidth="1"/>
    <col min="10" max="10" width="15.421875" style="8" customWidth="1"/>
    <col min="11" max="11" width="15.28125" style="8" customWidth="1"/>
    <col min="12" max="12" width="17.28125" style="8" customWidth="1"/>
    <col min="13" max="13" width="18.7109375" style="8" customWidth="1"/>
    <col min="14" max="14" width="17.00390625" style="8" customWidth="1"/>
    <col min="15" max="15" width="17.421875" style="8" customWidth="1"/>
    <col min="16" max="17" width="18.140625" style="8" customWidth="1"/>
    <col min="18" max="18" width="18.8515625" style="8" customWidth="1"/>
    <col min="19" max="19" width="11.00390625" style="8" bestFit="1" customWidth="1"/>
    <col min="20" max="21" width="10.00390625" style="8" bestFit="1" customWidth="1"/>
    <col min="22" max="22" width="9.140625" style="8" customWidth="1"/>
    <col min="23" max="23" width="10.00390625" style="8" bestFit="1" customWidth="1"/>
    <col min="24" max="24" width="9.8515625" style="8" bestFit="1" customWidth="1"/>
    <col min="25" max="16384" width="9.140625" style="8" customWidth="1"/>
  </cols>
  <sheetData>
    <row r="1" ht="8.25" customHeight="1"/>
    <row r="2" spans="2:18" ht="20.25" customHeight="1">
      <c r="B2" s="211" t="s">
        <v>106</v>
      </c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167" t="s">
        <v>106</v>
      </c>
      <c r="N2" s="167"/>
      <c r="O2" s="167"/>
      <c r="P2" s="167"/>
      <c r="Q2" s="167"/>
      <c r="R2" s="167"/>
    </row>
    <row r="3" spans="2:18" ht="15.75" customHeight="1">
      <c r="B3" s="174" t="str">
        <f>'GA'!$A$2</f>
        <v> kvLv/AÂj</v>
      </c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223" t="str">
        <f>B3</f>
        <v> kvLv/AÂj</v>
      </c>
      <c r="N3" s="223"/>
      <c r="O3" s="223"/>
      <c r="P3" s="223"/>
      <c r="Q3" s="223"/>
      <c r="R3" s="223"/>
    </row>
    <row r="4" spans="2:18" ht="15.75" customHeight="1">
      <c r="B4" s="222" t="str">
        <f>"Statement on Eligible Collateral and Interest Suspense as on "&amp;TEXT(KA!B3,"dd/mm/yyyy")</f>
        <v>Statement on Eligible Collateral and Interest Suspense as on 31/12/2019</v>
      </c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 t="str">
        <f>B4</f>
        <v>Statement on Eligible Collateral and Interest Suspense as on 31/12/2019</v>
      </c>
      <c r="N4" s="222"/>
      <c r="O4" s="222"/>
      <c r="P4" s="222"/>
      <c r="Q4" s="222"/>
      <c r="R4" s="222"/>
    </row>
    <row r="5" spans="2:18" ht="14.25" customHeight="1">
      <c r="B5" s="41"/>
      <c r="C5" s="41"/>
      <c r="D5" s="41"/>
      <c r="E5" s="42"/>
      <c r="F5" s="42"/>
      <c r="G5" s="42"/>
      <c r="H5" s="42"/>
      <c r="I5" s="42"/>
      <c r="J5" s="42"/>
      <c r="K5" s="42"/>
      <c r="L5" s="43" t="s">
        <v>84</v>
      </c>
      <c r="M5" s="42"/>
      <c r="N5" s="42"/>
      <c r="O5" s="42"/>
      <c r="Q5" s="43"/>
      <c r="R5" s="43" t="s">
        <v>84</v>
      </c>
    </row>
    <row r="6" spans="2:18" ht="15">
      <c r="B6" s="228" t="s">
        <v>55</v>
      </c>
      <c r="C6" s="229"/>
      <c r="D6" s="229"/>
      <c r="E6" s="230"/>
      <c r="F6" s="238" t="s">
        <v>74</v>
      </c>
      <c r="G6" s="225" t="s">
        <v>76</v>
      </c>
      <c r="H6" s="227"/>
      <c r="I6" s="227"/>
      <c r="J6" s="227"/>
      <c r="K6" s="227"/>
      <c r="L6" s="226"/>
      <c r="M6" s="225" t="s">
        <v>83</v>
      </c>
      <c r="N6" s="227"/>
      <c r="O6" s="227"/>
      <c r="P6" s="227"/>
      <c r="Q6" s="227"/>
      <c r="R6" s="226"/>
    </row>
    <row r="7" spans="2:18" ht="14.25" customHeight="1">
      <c r="B7" s="231"/>
      <c r="C7" s="232"/>
      <c r="D7" s="232"/>
      <c r="E7" s="233"/>
      <c r="F7" s="239"/>
      <c r="G7" s="225" t="s">
        <v>75</v>
      </c>
      <c r="H7" s="226"/>
      <c r="I7" s="225" t="s">
        <v>77</v>
      </c>
      <c r="J7" s="227"/>
      <c r="K7" s="226"/>
      <c r="L7" s="238" t="s">
        <v>100</v>
      </c>
      <c r="M7" s="225" t="s">
        <v>75</v>
      </c>
      <c r="N7" s="226"/>
      <c r="O7" s="225" t="s">
        <v>77</v>
      </c>
      <c r="P7" s="227"/>
      <c r="Q7" s="226"/>
      <c r="R7" s="238" t="s">
        <v>107</v>
      </c>
    </row>
    <row r="8" spans="2:18" ht="14.25" customHeight="1">
      <c r="B8" s="234"/>
      <c r="C8" s="235"/>
      <c r="D8" s="235"/>
      <c r="E8" s="236"/>
      <c r="F8" s="240"/>
      <c r="G8" s="44" t="s">
        <v>78</v>
      </c>
      <c r="H8" s="44" t="s">
        <v>79</v>
      </c>
      <c r="I8" s="44" t="s">
        <v>80</v>
      </c>
      <c r="J8" s="44" t="s">
        <v>81</v>
      </c>
      <c r="K8" s="44" t="s">
        <v>82</v>
      </c>
      <c r="L8" s="240"/>
      <c r="M8" s="44" t="s">
        <v>78</v>
      </c>
      <c r="N8" s="44" t="s">
        <v>79</v>
      </c>
      <c r="O8" s="44" t="s">
        <v>80</v>
      </c>
      <c r="P8" s="44" t="s">
        <v>81</v>
      </c>
      <c r="Q8" s="44" t="s">
        <v>82</v>
      </c>
      <c r="R8" s="240"/>
    </row>
    <row r="9" spans="2:18" ht="12.75" customHeight="1">
      <c r="B9" s="237">
        <v>1</v>
      </c>
      <c r="C9" s="237"/>
      <c r="D9" s="237"/>
      <c r="E9" s="237"/>
      <c r="F9" s="44">
        <v>2</v>
      </c>
      <c r="G9" s="44">
        <v>3</v>
      </c>
      <c r="H9" s="44">
        <v>4</v>
      </c>
      <c r="I9" s="44">
        <v>5</v>
      </c>
      <c r="J9" s="44">
        <v>6</v>
      </c>
      <c r="K9" s="44">
        <v>7</v>
      </c>
      <c r="L9" s="44">
        <v>8</v>
      </c>
      <c r="M9" s="44">
        <v>9</v>
      </c>
      <c r="N9" s="44">
        <v>10</v>
      </c>
      <c r="O9" s="44">
        <v>11</v>
      </c>
      <c r="P9" s="44">
        <v>12</v>
      </c>
      <c r="Q9" s="44">
        <v>13</v>
      </c>
      <c r="R9" s="44">
        <v>14</v>
      </c>
    </row>
    <row r="10" spans="2:18" ht="12.75" customHeight="1">
      <c r="B10" s="249" t="s">
        <v>56</v>
      </c>
      <c r="C10" s="249"/>
      <c r="D10" s="249"/>
      <c r="E10" s="249"/>
      <c r="F10" s="249"/>
      <c r="G10" s="249"/>
      <c r="H10" s="249"/>
      <c r="I10" s="249"/>
      <c r="J10" s="249"/>
      <c r="K10" s="249"/>
      <c r="L10" s="249"/>
      <c r="M10" s="249"/>
      <c r="N10" s="249"/>
      <c r="O10" s="249"/>
      <c r="P10" s="249"/>
      <c r="Q10" s="249"/>
      <c r="R10" s="249"/>
    </row>
    <row r="11" spans="2:18" ht="12.75" customHeight="1">
      <c r="B11" s="224" t="s">
        <v>57</v>
      </c>
      <c r="C11" s="224"/>
      <c r="D11" s="224"/>
      <c r="E11" s="224"/>
      <c r="F11" s="1"/>
      <c r="G11" s="1"/>
      <c r="H11" s="1"/>
      <c r="I11" s="1"/>
      <c r="J11" s="1"/>
      <c r="K11" s="1"/>
      <c r="L11" s="2"/>
      <c r="M11" s="1"/>
      <c r="N11" s="1"/>
      <c r="O11" s="1"/>
      <c r="P11" s="1"/>
      <c r="Q11" s="1"/>
      <c r="R11" s="2"/>
    </row>
    <row r="12" spans="2:18" ht="12.75" customHeight="1">
      <c r="B12" s="224" t="s">
        <v>58</v>
      </c>
      <c r="C12" s="224"/>
      <c r="D12" s="224"/>
      <c r="E12" s="224"/>
      <c r="F12" s="1"/>
      <c r="G12" s="1"/>
      <c r="H12" s="1"/>
      <c r="I12" s="1"/>
      <c r="J12" s="1"/>
      <c r="K12" s="1"/>
      <c r="L12" s="2"/>
      <c r="M12" s="1"/>
      <c r="N12" s="1"/>
      <c r="O12" s="1"/>
      <c r="P12" s="1"/>
      <c r="Q12" s="1"/>
      <c r="R12" s="2"/>
    </row>
    <row r="13" spans="2:18" ht="12.75" customHeight="1">
      <c r="B13" s="224" t="s">
        <v>59</v>
      </c>
      <c r="C13" s="224"/>
      <c r="D13" s="224"/>
      <c r="E13" s="224"/>
      <c r="F13" s="1"/>
      <c r="G13" s="1"/>
      <c r="H13" s="1"/>
      <c r="I13" s="1"/>
      <c r="J13" s="1"/>
      <c r="K13" s="1"/>
      <c r="L13" s="2"/>
      <c r="M13" s="1"/>
      <c r="N13" s="1"/>
      <c r="O13" s="1"/>
      <c r="P13" s="1"/>
      <c r="Q13" s="1"/>
      <c r="R13" s="2"/>
    </row>
    <row r="14" spans="2:18" ht="12.75" customHeight="1">
      <c r="B14" s="224" t="s">
        <v>60</v>
      </c>
      <c r="C14" s="224"/>
      <c r="D14" s="224"/>
      <c r="E14" s="224"/>
      <c r="F14" s="1"/>
      <c r="G14" s="1"/>
      <c r="H14" s="1"/>
      <c r="I14" s="1"/>
      <c r="J14" s="1"/>
      <c r="K14" s="1"/>
      <c r="L14" s="2"/>
      <c r="M14" s="1"/>
      <c r="N14" s="1"/>
      <c r="O14" s="1"/>
      <c r="P14" s="1"/>
      <c r="Q14" s="1"/>
      <c r="R14" s="2"/>
    </row>
    <row r="15" spans="2:18" ht="12.75" customHeight="1">
      <c r="B15" s="224" t="s">
        <v>61</v>
      </c>
      <c r="C15" s="224"/>
      <c r="D15" s="224"/>
      <c r="E15" s="224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2:18" ht="12.75" customHeight="1">
      <c r="B16" s="241" t="s">
        <v>62</v>
      </c>
      <c r="C16" s="242"/>
      <c r="D16" s="242"/>
      <c r="E16" s="242"/>
      <c r="F16" s="242"/>
      <c r="G16" s="242"/>
      <c r="H16" s="242"/>
      <c r="I16" s="242"/>
      <c r="J16" s="242"/>
      <c r="K16" s="242"/>
      <c r="L16" s="242"/>
      <c r="M16" s="242"/>
      <c r="N16" s="242"/>
      <c r="O16" s="242"/>
      <c r="P16" s="242"/>
      <c r="Q16" s="242"/>
      <c r="R16" s="243"/>
    </row>
    <row r="17" spans="2:18" ht="12.75" customHeight="1">
      <c r="B17" s="224" t="s">
        <v>57</v>
      </c>
      <c r="C17" s="224"/>
      <c r="D17" s="224"/>
      <c r="E17" s="224"/>
      <c r="F17" s="1"/>
      <c r="G17" s="1"/>
      <c r="H17" s="1"/>
      <c r="I17" s="1"/>
      <c r="J17" s="1"/>
      <c r="K17" s="1"/>
      <c r="L17" s="2"/>
      <c r="M17" s="1"/>
      <c r="N17" s="1"/>
      <c r="O17" s="1"/>
      <c r="P17" s="1"/>
      <c r="Q17" s="1"/>
      <c r="R17" s="2"/>
    </row>
    <row r="18" spans="2:18" ht="12.75" customHeight="1">
      <c r="B18" s="224" t="s">
        <v>58</v>
      </c>
      <c r="C18" s="224"/>
      <c r="D18" s="224"/>
      <c r="E18" s="224"/>
      <c r="F18" s="1"/>
      <c r="G18" s="1"/>
      <c r="H18" s="1"/>
      <c r="I18" s="1"/>
      <c r="J18" s="1"/>
      <c r="K18" s="1"/>
      <c r="L18" s="2"/>
      <c r="M18" s="1"/>
      <c r="N18" s="1"/>
      <c r="O18" s="1"/>
      <c r="P18" s="1"/>
      <c r="Q18" s="1"/>
      <c r="R18" s="2"/>
    </row>
    <row r="19" spans="2:18" ht="12.75" customHeight="1">
      <c r="B19" s="224" t="s">
        <v>59</v>
      </c>
      <c r="C19" s="224"/>
      <c r="D19" s="224"/>
      <c r="E19" s="224"/>
      <c r="F19" s="1"/>
      <c r="G19" s="1"/>
      <c r="H19" s="1"/>
      <c r="I19" s="1"/>
      <c r="J19" s="1"/>
      <c r="K19" s="1"/>
      <c r="L19" s="2"/>
      <c r="M19" s="1"/>
      <c r="N19" s="1"/>
      <c r="O19" s="1"/>
      <c r="P19" s="1"/>
      <c r="Q19" s="1"/>
      <c r="R19" s="2"/>
    </row>
    <row r="20" spans="2:18" ht="12.75" customHeight="1">
      <c r="B20" s="224" t="s">
        <v>60</v>
      </c>
      <c r="C20" s="224"/>
      <c r="D20" s="224"/>
      <c r="E20" s="224"/>
      <c r="F20" s="1"/>
      <c r="G20" s="1"/>
      <c r="H20" s="1"/>
      <c r="I20" s="1"/>
      <c r="J20" s="1"/>
      <c r="K20" s="1"/>
      <c r="L20" s="2"/>
      <c r="M20" s="1"/>
      <c r="N20" s="1"/>
      <c r="O20" s="1"/>
      <c r="P20" s="1"/>
      <c r="Q20" s="1"/>
      <c r="R20" s="2"/>
    </row>
    <row r="21" spans="2:18" ht="12.75" customHeight="1">
      <c r="B21" s="224" t="s">
        <v>61</v>
      </c>
      <c r="C21" s="224"/>
      <c r="D21" s="224"/>
      <c r="E21" s="224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2:18" ht="12.75" customHeight="1">
      <c r="B22" s="241" t="s">
        <v>63</v>
      </c>
      <c r="C22" s="242"/>
      <c r="D22" s="242"/>
      <c r="E22" s="242"/>
      <c r="F22" s="242"/>
      <c r="G22" s="242"/>
      <c r="H22" s="242"/>
      <c r="I22" s="242"/>
      <c r="J22" s="242"/>
      <c r="K22" s="242"/>
      <c r="L22" s="242"/>
      <c r="M22" s="242"/>
      <c r="N22" s="242"/>
      <c r="O22" s="242"/>
      <c r="P22" s="242"/>
      <c r="Q22" s="242"/>
      <c r="R22" s="243"/>
    </row>
    <row r="23" spans="2:18" ht="12.75" customHeight="1">
      <c r="B23" s="224" t="s">
        <v>57</v>
      </c>
      <c r="C23" s="224"/>
      <c r="D23" s="224"/>
      <c r="E23" s="224"/>
      <c r="F23" s="1"/>
      <c r="G23" s="1"/>
      <c r="H23" s="1"/>
      <c r="I23" s="1"/>
      <c r="J23" s="1"/>
      <c r="K23" s="1"/>
      <c r="L23" s="2"/>
      <c r="M23" s="1"/>
      <c r="N23" s="1"/>
      <c r="O23" s="1"/>
      <c r="P23" s="1"/>
      <c r="Q23" s="1"/>
      <c r="R23" s="2"/>
    </row>
    <row r="24" spans="2:18" ht="12.75" customHeight="1">
      <c r="B24" s="224" t="s">
        <v>58</v>
      </c>
      <c r="C24" s="224"/>
      <c r="D24" s="224"/>
      <c r="E24" s="224"/>
      <c r="F24" s="1"/>
      <c r="G24" s="1"/>
      <c r="H24" s="1"/>
      <c r="I24" s="1"/>
      <c r="J24" s="1"/>
      <c r="K24" s="1"/>
      <c r="L24" s="2"/>
      <c r="M24" s="1"/>
      <c r="N24" s="1"/>
      <c r="O24" s="1"/>
      <c r="P24" s="1"/>
      <c r="Q24" s="1"/>
      <c r="R24" s="2"/>
    </row>
    <row r="25" spans="2:18" ht="12.75" customHeight="1">
      <c r="B25" s="224" t="s">
        <v>64</v>
      </c>
      <c r="C25" s="224"/>
      <c r="D25" s="224"/>
      <c r="E25" s="224"/>
      <c r="F25" s="1"/>
      <c r="G25" s="1"/>
      <c r="H25" s="1"/>
      <c r="I25" s="1"/>
      <c r="J25" s="1"/>
      <c r="K25" s="1"/>
      <c r="L25" s="2"/>
      <c r="M25" s="1"/>
      <c r="N25" s="1"/>
      <c r="O25" s="1"/>
      <c r="P25" s="1"/>
      <c r="Q25" s="1"/>
      <c r="R25" s="2"/>
    </row>
    <row r="26" spans="2:18" ht="12.75" customHeight="1">
      <c r="B26" s="224" t="s">
        <v>65</v>
      </c>
      <c r="C26" s="224"/>
      <c r="D26" s="224"/>
      <c r="E26" s="224"/>
      <c r="F26" s="1"/>
      <c r="G26" s="1"/>
      <c r="H26" s="1"/>
      <c r="I26" s="1"/>
      <c r="J26" s="1"/>
      <c r="K26" s="1"/>
      <c r="L26" s="2"/>
      <c r="M26" s="1"/>
      <c r="N26" s="1"/>
      <c r="O26" s="1"/>
      <c r="P26" s="1"/>
      <c r="Q26" s="1"/>
      <c r="R26" s="2"/>
    </row>
    <row r="27" spans="2:18" ht="12.75" customHeight="1">
      <c r="B27" s="224" t="s">
        <v>66</v>
      </c>
      <c r="C27" s="224"/>
      <c r="D27" s="224"/>
      <c r="E27" s="224"/>
      <c r="F27" s="1"/>
      <c r="G27" s="1"/>
      <c r="H27" s="1"/>
      <c r="I27" s="1"/>
      <c r="J27" s="1"/>
      <c r="K27" s="1"/>
      <c r="L27" s="2"/>
      <c r="M27" s="1"/>
      <c r="N27" s="1"/>
      <c r="O27" s="1"/>
      <c r="P27" s="1"/>
      <c r="Q27" s="1"/>
      <c r="R27" s="2"/>
    </row>
    <row r="28" spans="2:18" ht="12.75" customHeight="1">
      <c r="B28" s="224" t="s">
        <v>67</v>
      </c>
      <c r="C28" s="224"/>
      <c r="D28" s="224"/>
      <c r="E28" s="224"/>
      <c r="F28" s="1"/>
      <c r="G28" s="1"/>
      <c r="H28" s="1"/>
      <c r="I28" s="1"/>
      <c r="J28" s="1"/>
      <c r="K28" s="1"/>
      <c r="L28" s="2"/>
      <c r="M28" s="1"/>
      <c r="N28" s="1"/>
      <c r="O28" s="1"/>
      <c r="P28" s="1"/>
      <c r="Q28" s="1"/>
      <c r="R28" s="2"/>
    </row>
    <row r="29" spans="2:18" ht="12.75" customHeight="1">
      <c r="B29" s="224" t="s">
        <v>68</v>
      </c>
      <c r="C29" s="224"/>
      <c r="D29" s="224"/>
      <c r="E29" s="224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2:18" ht="12.75" customHeight="1">
      <c r="B30" s="241" t="s">
        <v>69</v>
      </c>
      <c r="C30" s="242"/>
      <c r="D30" s="242"/>
      <c r="E30" s="242"/>
      <c r="F30" s="242"/>
      <c r="G30" s="242"/>
      <c r="H30" s="242"/>
      <c r="I30" s="242"/>
      <c r="J30" s="242"/>
      <c r="K30" s="242"/>
      <c r="L30" s="242"/>
      <c r="M30" s="242"/>
      <c r="N30" s="242"/>
      <c r="O30" s="242"/>
      <c r="P30" s="242"/>
      <c r="Q30" s="242"/>
      <c r="R30" s="243"/>
    </row>
    <row r="31" spans="2:18" ht="12.75" customHeight="1">
      <c r="B31" s="224" t="s">
        <v>70</v>
      </c>
      <c r="C31" s="224"/>
      <c r="D31" s="224"/>
      <c r="E31" s="224"/>
      <c r="F31" s="1"/>
      <c r="G31" s="1"/>
      <c r="H31" s="1"/>
      <c r="I31" s="1"/>
      <c r="J31" s="1"/>
      <c r="K31" s="1"/>
      <c r="L31" s="2"/>
      <c r="M31" s="1"/>
      <c r="N31" s="1"/>
      <c r="O31" s="1"/>
      <c r="P31" s="1"/>
      <c r="Q31" s="1"/>
      <c r="R31" s="2"/>
    </row>
    <row r="32" spans="2:18" ht="12.75" customHeight="1">
      <c r="B32" s="224" t="s">
        <v>71</v>
      </c>
      <c r="C32" s="224"/>
      <c r="D32" s="224"/>
      <c r="E32" s="224"/>
      <c r="F32" s="1"/>
      <c r="G32" s="1"/>
      <c r="H32" s="1"/>
      <c r="I32" s="1"/>
      <c r="J32" s="1"/>
      <c r="K32" s="1"/>
      <c r="L32" s="2"/>
      <c r="M32" s="1"/>
      <c r="N32" s="1"/>
      <c r="O32" s="1"/>
      <c r="P32" s="1"/>
      <c r="Q32" s="1"/>
      <c r="R32" s="2"/>
    </row>
    <row r="33" spans="2:18" ht="12.75" customHeight="1">
      <c r="B33" s="224" t="s">
        <v>72</v>
      </c>
      <c r="C33" s="224"/>
      <c r="D33" s="224"/>
      <c r="E33" s="224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2:19" ht="12.75" customHeight="1">
      <c r="B34" s="224" t="s">
        <v>73</v>
      </c>
      <c r="C34" s="224"/>
      <c r="D34" s="224"/>
      <c r="E34" s="224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45"/>
    </row>
    <row r="35" spans="2:19" ht="15.75">
      <c r="B35" s="46"/>
      <c r="C35" s="46"/>
      <c r="D35" s="46"/>
      <c r="E35" s="46"/>
      <c r="F35" s="15"/>
      <c r="H35" s="47" t="s">
        <v>9</v>
      </c>
      <c r="J35" s="47"/>
      <c r="K35" s="47"/>
      <c r="L35" s="48"/>
      <c r="M35" s="48"/>
      <c r="O35" s="47" t="s">
        <v>9</v>
      </c>
      <c r="Q35" s="47"/>
      <c r="R35" s="16"/>
      <c r="S35" s="45"/>
    </row>
    <row r="36" spans="2:18" ht="12" customHeight="1">
      <c r="B36" s="46"/>
      <c r="C36" s="49"/>
      <c r="D36" s="46"/>
      <c r="E36" s="46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</row>
    <row r="37" spans="2:18" ht="15.75">
      <c r="B37" s="46"/>
      <c r="C37" s="50" t="s">
        <v>7</v>
      </c>
      <c r="D37" s="46"/>
      <c r="E37" s="46"/>
      <c r="F37" s="51" t="s">
        <v>8</v>
      </c>
      <c r="H37" s="48"/>
      <c r="I37" s="48"/>
      <c r="J37" s="253" t="s">
        <v>10</v>
      </c>
      <c r="K37" s="253"/>
      <c r="L37" s="48"/>
      <c r="M37" s="51" t="s">
        <v>8</v>
      </c>
      <c r="O37" s="48"/>
      <c r="P37" s="48"/>
      <c r="Q37" s="253" t="s">
        <v>10</v>
      </c>
      <c r="R37" s="253"/>
    </row>
    <row r="38" spans="2:18" s="57" customFormat="1" ht="11.25" customHeight="1">
      <c r="B38" s="251" t="s">
        <v>6</v>
      </c>
      <c r="C38" s="252"/>
      <c r="D38" s="252"/>
      <c r="E38" s="54"/>
      <c r="F38" s="55" t="s">
        <v>6</v>
      </c>
      <c r="G38" s="55"/>
      <c r="H38" s="55"/>
      <c r="I38" s="55"/>
      <c r="J38" s="209" t="s">
        <v>6</v>
      </c>
      <c r="K38" s="209"/>
      <c r="L38" s="56"/>
      <c r="M38" s="55" t="s">
        <v>6</v>
      </c>
      <c r="N38" s="55"/>
      <c r="O38" s="55"/>
      <c r="P38" s="55"/>
      <c r="Q38" s="209" t="s">
        <v>6</v>
      </c>
      <c r="R38" s="209"/>
    </row>
    <row r="39" spans="2:18" s="57" customFormat="1" ht="9" customHeight="1">
      <c r="B39" s="52"/>
      <c r="C39" s="53"/>
      <c r="D39" s="53"/>
      <c r="E39" s="54"/>
      <c r="F39" s="55"/>
      <c r="G39" s="55"/>
      <c r="H39" s="55"/>
      <c r="I39" s="55"/>
      <c r="J39" s="56"/>
      <c r="K39" s="56"/>
      <c r="L39" s="56"/>
      <c r="M39" s="56"/>
      <c r="N39" s="56"/>
      <c r="O39" s="56"/>
      <c r="P39" s="56"/>
      <c r="Q39" s="56"/>
      <c r="R39" s="56"/>
    </row>
    <row r="40" spans="3:18" s="57" customFormat="1" ht="17.25">
      <c r="C40" s="58"/>
      <c r="D40" s="58"/>
      <c r="E40" s="58"/>
      <c r="F40" s="59" t="s">
        <v>45</v>
      </c>
      <c r="G40" s="58"/>
      <c r="H40" s="58"/>
      <c r="I40" s="58"/>
      <c r="J40" s="58"/>
      <c r="K40" s="58"/>
      <c r="L40" s="58"/>
      <c r="M40" s="59" t="s">
        <v>45</v>
      </c>
      <c r="N40" s="58"/>
      <c r="O40" s="58"/>
      <c r="P40" s="58"/>
      <c r="Q40" s="58"/>
      <c r="R40" s="58"/>
    </row>
    <row r="41" spans="3:20" s="57" customFormat="1" ht="15" customHeight="1">
      <c r="C41" s="60"/>
      <c r="D41" s="60"/>
      <c r="E41" s="60"/>
      <c r="F41" s="246" t="s">
        <v>110</v>
      </c>
      <c r="G41" s="247"/>
      <c r="H41" s="247"/>
      <c r="I41" s="247"/>
      <c r="J41" s="247"/>
      <c r="K41" s="247"/>
      <c r="L41" s="247"/>
      <c r="M41" s="250" t="s">
        <v>101</v>
      </c>
      <c r="N41" s="250"/>
      <c r="O41" s="250"/>
      <c r="P41" s="250"/>
      <c r="Q41" s="250"/>
      <c r="R41" s="250"/>
      <c r="S41" s="250"/>
      <c r="T41" s="250"/>
    </row>
    <row r="42" spans="3:20" s="57" customFormat="1" ht="15.75" customHeight="1">
      <c r="C42" s="60"/>
      <c r="D42" s="60"/>
      <c r="E42" s="60"/>
      <c r="F42" s="244" t="s">
        <v>136</v>
      </c>
      <c r="G42" s="244"/>
      <c r="H42" s="244"/>
      <c r="I42" s="244"/>
      <c r="J42" s="244"/>
      <c r="K42" s="244"/>
      <c r="L42" s="244"/>
      <c r="M42" s="248" t="s">
        <v>103</v>
      </c>
      <c r="N42" s="248"/>
      <c r="O42" s="248"/>
      <c r="P42" s="248"/>
      <c r="Q42" s="248"/>
      <c r="R42" s="248"/>
      <c r="S42" s="248"/>
      <c r="T42" s="248"/>
    </row>
    <row r="43" spans="3:18" s="57" customFormat="1" ht="15.75" customHeight="1">
      <c r="C43" s="60"/>
      <c r="D43" s="60"/>
      <c r="E43" s="60"/>
      <c r="F43" s="244" t="s">
        <v>105</v>
      </c>
      <c r="G43" s="244"/>
      <c r="H43" s="244"/>
      <c r="I43" s="244"/>
      <c r="J43" s="244"/>
      <c r="K43" s="244"/>
      <c r="L43" s="244"/>
      <c r="M43" s="245" t="s">
        <v>102</v>
      </c>
      <c r="N43" s="245"/>
      <c r="O43" s="245"/>
      <c r="P43" s="245"/>
      <c r="Q43" s="245"/>
      <c r="R43" s="56"/>
    </row>
    <row r="44" spans="3:18" ht="15" customHeight="1">
      <c r="C44" s="61"/>
      <c r="D44" s="61"/>
      <c r="E44" s="61"/>
      <c r="F44" s="62" t="s">
        <v>104</v>
      </c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</row>
    <row r="45" spans="2:18" ht="17.25"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18"/>
      <c r="M45" s="20"/>
      <c r="N45" s="20"/>
      <c r="O45" s="20"/>
      <c r="P45" s="20"/>
      <c r="Q45" s="20"/>
      <c r="R45" s="20"/>
    </row>
  </sheetData>
  <sheetProtection password="DED7" sheet="1"/>
  <mergeCells count="53">
    <mergeCell ref="B16:R16"/>
    <mergeCell ref="B25:E25"/>
    <mergeCell ref="M41:T41"/>
    <mergeCell ref="B38:D38"/>
    <mergeCell ref="B26:E26"/>
    <mergeCell ref="Q38:R38"/>
    <mergeCell ref="J37:K37"/>
    <mergeCell ref="Q37:R37"/>
    <mergeCell ref="B29:E29"/>
    <mergeCell ref="B21:E21"/>
    <mergeCell ref="B34:E34"/>
    <mergeCell ref="B30:R30"/>
    <mergeCell ref="B27:E27"/>
    <mergeCell ref="B23:E23"/>
    <mergeCell ref="J38:K38"/>
    <mergeCell ref="B32:E32"/>
    <mergeCell ref="M4:R4"/>
    <mergeCell ref="M6:R6"/>
    <mergeCell ref="R7:R8"/>
    <mergeCell ref="B10:R10"/>
    <mergeCell ref="B15:E15"/>
    <mergeCell ref="B20:E20"/>
    <mergeCell ref="B17:E17"/>
    <mergeCell ref="B18:E18"/>
    <mergeCell ref="B19:E19"/>
    <mergeCell ref="B14:E14"/>
    <mergeCell ref="B22:R22"/>
    <mergeCell ref="B28:E28"/>
    <mergeCell ref="F43:L43"/>
    <mergeCell ref="M43:Q43"/>
    <mergeCell ref="F41:L41"/>
    <mergeCell ref="F42:L42"/>
    <mergeCell ref="M42:T42"/>
    <mergeCell ref="B31:E31"/>
    <mergeCell ref="B33:E33"/>
    <mergeCell ref="B24:E24"/>
    <mergeCell ref="B11:E11"/>
    <mergeCell ref="B9:E9"/>
    <mergeCell ref="B12:E12"/>
    <mergeCell ref="F6:F8"/>
    <mergeCell ref="G6:L6"/>
    <mergeCell ref="L7:L8"/>
    <mergeCell ref="G7:H7"/>
    <mergeCell ref="B2:L2"/>
    <mergeCell ref="B3:L3"/>
    <mergeCell ref="B4:L4"/>
    <mergeCell ref="M3:R3"/>
    <mergeCell ref="M2:R2"/>
    <mergeCell ref="B13:E13"/>
    <mergeCell ref="M7:N7"/>
    <mergeCell ref="O7:Q7"/>
    <mergeCell ref="B6:E8"/>
    <mergeCell ref="I7:K7"/>
  </mergeCells>
  <conditionalFormatting sqref="F35">
    <cfRule type="expression" priority="2" dxfId="3" stopIfTrue="1">
      <formula>ISERROR($B$35)</formula>
    </cfRule>
  </conditionalFormatting>
  <conditionalFormatting sqref="R35">
    <cfRule type="expression" priority="1" dxfId="3" stopIfTrue="1">
      <formula>ISERROR($R$35)</formula>
    </cfRule>
  </conditionalFormatting>
  <printOptions/>
  <pageMargins left="0.3937007874015748" right="0.31496062992125984" top="0.3937007874015748" bottom="0.1968503937007874" header="0.31496062992125984" footer="0.31496062992125984"/>
  <pageSetup horizontalDpi="600" verticalDpi="600" orientation="landscape" pageOrder="overThenDown" paperSize="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S184"/>
  <sheetViews>
    <sheetView zoomScalePageLayoutView="0" workbookViewId="0" topLeftCell="A1">
      <selection activeCell="M14" sqref="M14"/>
    </sheetView>
  </sheetViews>
  <sheetFormatPr defaultColWidth="9.140625" defaultRowHeight="15"/>
  <cols>
    <col min="1" max="1" width="5.7109375" style="94" bestFit="1" customWidth="1"/>
    <col min="2" max="2" width="9.421875" style="94" bestFit="1" customWidth="1"/>
    <col min="3" max="3" width="10.28125" style="95" bestFit="1" customWidth="1"/>
    <col min="4" max="6" width="5.57421875" style="95" bestFit="1" customWidth="1"/>
    <col min="7" max="7" width="17.8515625" style="95" bestFit="1" customWidth="1"/>
    <col min="8" max="8" width="10.7109375" style="94" bestFit="1" customWidth="1"/>
    <col min="9" max="9" width="10.421875" style="94" bestFit="1" customWidth="1"/>
    <col min="10" max="10" width="10.7109375" style="94" bestFit="1" customWidth="1"/>
    <col min="11" max="11" width="9.140625" style="94" bestFit="1" customWidth="1"/>
    <col min="12" max="12" width="7.57421875" style="94" bestFit="1" customWidth="1"/>
    <col min="13" max="13" width="5.00390625" style="94" bestFit="1" customWidth="1"/>
    <col min="14" max="14" width="5.8515625" style="94" customWidth="1"/>
    <col min="15" max="15" width="7.8515625" style="94" bestFit="1" customWidth="1"/>
    <col min="16" max="16" width="14.140625" style="94" bestFit="1" customWidth="1"/>
    <col min="17" max="16384" width="9.140625" style="94" customWidth="1"/>
  </cols>
  <sheetData>
    <row r="1" spans="1:16" ht="18.75">
      <c r="A1" s="254" t="s">
        <v>159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</row>
    <row r="2" spans="1:16" ht="15">
      <c r="A2" s="8"/>
      <c r="B2" s="8"/>
      <c r="C2" s="92"/>
      <c r="D2" s="92"/>
      <c r="E2" s="92"/>
      <c r="F2" s="92"/>
      <c r="G2" s="92"/>
      <c r="H2" s="8"/>
      <c r="I2" s="8"/>
      <c r="J2" s="8"/>
      <c r="K2" s="8"/>
      <c r="L2" s="8"/>
      <c r="M2" s="8"/>
      <c r="N2" s="8"/>
      <c r="O2" s="8"/>
      <c r="P2" s="8"/>
    </row>
    <row r="3" spans="1:16" ht="15">
      <c r="A3" s="8"/>
      <c r="B3" s="8"/>
      <c r="C3" s="92"/>
      <c r="D3" s="92"/>
      <c r="E3" s="92"/>
      <c r="F3" s="92"/>
      <c r="G3" s="92"/>
      <c r="H3" s="8"/>
      <c r="I3" s="8"/>
      <c r="J3" s="8"/>
      <c r="K3" s="8"/>
      <c r="L3" s="8"/>
      <c r="M3" s="8"/>
      <c r="N3" s="8"/>
      <c r="O3" s="8"/>
      <c r="P3" s="8"/>
    </row>
    <row r="4" spans="1:19" ht="15">
      <c r="A4" s="8"/>
      <c r="B4" s="8"/>
      <c r="C4" s="92"/>
      <c r="D4" s="114"/>
      <c r="E4" s="92"/>
      <c r="F4" s="114"/>
      <c r="G4" s="92"/>
      <c r="H4" s="115"/>
      <c r="I4" s="8"/>
      <c r="J4" s="115"/>
      <c r="K4" s="8"/>
      <c r="L4" s="8"/>
      <c r="M4" s="8"/>
      <c r="N4" s="8"/>
      <c r="O4" s="8"/>
      <c r="P4" s="8"/>
      <c r="Q4"/>
      <c r="R4"/>
      <c r="S4"/>
    </row>
    <row r="5" spans="1:19" ht="15">
      <c r="A5" s="8"/>
      <c r="B5" s="8"/>
      <c r="C5" s="92"/>
      <c r="D5" s="114"/>
      <c r="E5" s="92"/>
      <c r="F5" s="114"/>
      <c r="G5" s="92"/>
      <c r="H5" s="115"/>
      <c r="I5" s="8"/>
      <c r="J5" s="115"/>
      <c r="K5" s="8"/>
      <c r="L5" s="8"/>
      <c r="M5" s="8"/>
      <c r="N5" s="8"/>
      <c r="O5" s="8"/>
      <c r="P5" s="8"/>
      <c r="Q5"/>
      <c r="R5"/>
      <c r="S5"/>
    </row>
    <row r="6" spans="1:16" s="123" customFormat="1" ht="30">
      <c r="A6" s="124" t="s">
        <v>145</v>
      </c>
      <c r="B6" s="125" t="s">
        <v>148</v>
      </c>
      <c r="C6" s="124" t="s">
        <v>146</v>
      </c>
      <c r="D6" s="125" t="s">
        <v>149</v>
      </c>
      <c r="E6" s="125" t="s">
        <v>150</v>
      </c>
      <c r="F6" s="125" t="s">
        <v>151</v>
      </c>
      <c r="G6" s="125" t="s">
        <v>152</v>
      </c>
      <c r="H6" s="124" t="s">
        <v>116</v>
      </c>
      <c r="I6" s="124" t="s">
        <v>114</v>
      </c>
      <c r="J6" s="124" t="s">
        <v>115</v>
      </c>
      <c r="K6" s="124" t="s">
        <v>113</v>
      </c>
      <c r="L6" s="125" t="s">
        <v>153</v>
      </c>
      <c r="M6" s="125" t="s">
        <v>154</v>
      </c>
      <c r="N6" s="125" t="s">
        <v>155</v>
      </c>
      <c r="O6" s="125" t="s">
        <v>156</v>
      </c>
      <c r="P6" s="124" t="s">
        <v>147</v>
      </c>
    </row>
    <row r="7" spans="1:16" s="123" customFormat="1" ht="15">
      <c r="A7" s="124" t="s">
        <v>117</v>
      </c>
      <c r="B7" s="124" t="s">
        <v>137</v>
      </c>
      <c r="C7" s="124" t="s">
        <v>138</v>
      </c>
      <c r="D7" s="124" t="s">
        <v>118</v>
      </c>
      <c r="E7" s="124" t="s">
        <v>119</v>
      </c>
      <c r="F7" s="124" t="s">
        <v>120</v>
      </c>
      <c r="G7" s="124" t="s">
        <v>121</v>
      </c>
      <c r="H7" s="124" t="s">
        <v>122</v>
      </c>
      <c r="I7" s="124" t="s">
        <v>123</v>
      </c>
      <c r="J7" s="124" t="s">
        <v>124</v>
      </c>
      <c r="K7" s="124" t="s">
        <v>125</v>
      </c>
      <c r="L7" s="124" t="s">
        <v>126</v>
      </c>
      <c r="M7" s="124" t="s">
        <v>127</v>
      </c>
      <c r="N7" s="124" t="s">
        <v>128</v>
      </c>
      <c r="O7" s="124" t="s">
        <v>129</v>
      </c>
      <c r="P7" s="124" t="s">
        <v>130</v>
      </c>
    </row>
    <row r="8" spans="4:10" ht="15">
      <c r="D8" s="116"/>
      <c r="F8" s="116"/>
      <c r="H8" s="117"/>
      <c r="J8" s="117"/>
    </row>
    <row r="9" spans="4:10" ht="15">
      <c r="D9" s="116"/>
      <c r="F9" s="116"/>
      <c r="H9" s="117"/>
      <c r="J9" s="117"/>
    </row>
    <row r="10" spans="4:10" ht="15">
      <c r="D10" s="116"/>
      <c r="F10" s="116"/>
      <c r="H10" s="117"/>
      <c r="J10" s="117"/>
    </row>
    <row r="11" spans="4:10" ht="15">
      <c r="D11" s="116"/>
      <c r="F11" s="116"/>
      <c r="H11" s="117"/>
      <c r="J11" s="117"/>
    </row>
    <row r="12" spans="4:10" ht="15">
      <c r="D12" s="116"/>
      <c r="F12" s="116"/>
      <c r="H12" s="117"/>
      <c r="J12" s="117"/>
    </row>
    <row r="13" spans="4:10" ht="15">
      <c r="D13" s="116"/>
      <c r="F13" s="116"/>
      <c r="H13" s="117"/>
      <c r="J13" s="117"/>
    </row>
    <row r="14" spans="4:10" ht="15">
      <c r="D14" s="116"/>
      <c r="F14" s="116"/>
      <c r="H14" s="117"/>
      <c r="J14" s="117"/>
    </row>
    <row r="15" spans="4:10" ht="15">
      <c r="D15" s="116"/>
      <c r="F15" s="116"/>
      <c r="H15" s="117"/>
      <c r="J15" s="117"/>
    </row>
    <row r="16" spans="4:10" ht="15">
      <c r="D16" s="116"/>
      <c r="F16" s="116"/>
      <c r="H16" s="117"/>
      <c r="J16" s="117"/>
    </row>
    <row r="17" spans="4:10" ht="15">
      <c r="D17" s="116"/>
      <c r="F17" s="116"/>
      <c r="H17" s="117"/>
      <c r="J17" s="117"/>
    </row>
    <row r="18" spans="4:10" ht="15">
      <c r="D18" s="116"/>
      <c r="F18" s="116"/>
      <c r="H18" s="117"/>
      <c r="J18" s="117"/>
    </row>
    <row r="19" spans="4:10" ht="15">
      <c r="D19" s="116"/>
      <c r="F19" s="116"/>
      <c r="H19" s="117"/>
      <c r="J19" s="117"/>
    </row>
    <row r="20" spans="4:10" ht="15">
      <c r="D20" s="116"/>
      <c r="F20" s="116"/>
      <c r="H20" s="117"/>
      <c r="J20" s="117"/>
    </row>
    <row r="21" spans="4:10" ht="15">
      <c r="D21" s="116"/>
      <c r="F21" s="116"/>
      <c r="H21" s="117"/>
      <c r="J21" s="117"/>
    </row>
    <row r="22" spans="4:10" ht="15">
      <c r="D22" s="116"/>
      <c r="F22" s="116"/>
      <c r="H22" s="117"/>
      <c r="J22" s="117"/>
    </row>
    <row r="23" spans="4:10" ht="15">
      <c r="D23" s="116"/>
      <c r="F23" s="116"/>
      <c r="H23" s="117"/>
      <c r="J23" s="117"/>
    </row>
    <row r="24" spans="4:10" ht="15">
      <c r="D24" s="116"/>
      <c r="F24" s="116"/>
      <c r="H24" s="117"/>
      <c r="J24" s="117"/>
    </row>
    <row r="25" spans="4:10" ht="15">
      <c r="D25" s="116"/>
      <c r="F25" s="116"/>
      <c r="H25" s="117"/>
      <c r="J25" s="117"/>
    </row>
    <row r="26" spans="4:10" ht="15">
      <c r="D26" s="116"/>
      <c r="F26" s="116"/>
      <c r="H26" s="117"/>
      <c r="J26" s="117"/>
    </row>
    <row r="27" spans="4:10" ht="15">
      <c r="D27" s="116"/>
      <c r="F27" s="116"/>
      <c r="H27" s="117"/>
      <c r="J27" s="117"/>
    </row>
    <row r="28" spans="4:10" ht="15">
      <c r="D28" s="116"/>
      <c r="F28" s="116"/>
      <c r="H28" s="117"/>
      <c r="J28" s="117"/>
    </row>
    <row r="29" spans="4:10" ht="15">
      <c r="D29" s="116"/>
      <c r="F29" s="116"/>
      <c r="H29" s="117"/>
      <c r="J29" s="117"/>
    </row>
    <row r="30" spans="4:10" ht="15">
      <c r="D30" s="116"/>
      <c r="F30" s="116"/>
      <c r="H30" s="117"/>
      <c r="J30" s="117"/>
    </row>
    <row r="31" spans="4:10" ht="15">
      <c r="D31" s="116"/>
      <c r="F31" s="116"/>
      <c r="H31" s="117"/>
      <c r="J31" s="117"/>
    </row>
    <row r="32" spans="4:10" ht="15">
      <c r="D32" s="116"/>
      <c r="F32" s="116"/>
      <c r="H32" s="117"/>
      <c r="J32" s="117"/>
    </row>
    <row r="33" spans="4:10" ht="15">
      <c r="D33" s="116"/>
      <c r="F33" s="116"/>
      <c r="H33" s="117"/>
      <c r="J33" s="117"/>
    </row>
    <row r="34" spans="4:10" ht="15">
      <c r="D34" s="116"/>
      <c r="F34" s="116"/>
      <c r="H34" s="117"/>
      <c r="J34" s="117"/>
    </row>
    <row r="35" spans="4:10" ht="15">
      <c r="D35" s="116"/>
      <c r="F35" s="116"/>
      <c r="H35" s="117"/>
      <c r="J35" s="117"/>
    </row>
    <row r="36" spans="4:10" ht="15">
      <c r="D36" s="116"/>
      <c r="F36" s="116"/>
      <c r="H36" s="117"/>
      <c r="J36" s="117"/>
    </row>
    <row r="37" spans="4:10" ht="15">
      <c r="D37" s="116"/>
      <c r="F37" s="116"/>
      <c r="H37" s="117"/>
      <c r="J37" s="117"/>
    </row>
    <row r="38" spans="4:10" ht="15">
      <c r="D38" s="116"/>
      <c r="F38" s="116"/>
      <c r="H38" s="117"/>
      <c r="J38" s="117"/>
    </row>
    <row r="39" spans="4:10" ht="15">
      <c r="D39" s="116"/>
      <c r="F39" s="116"/>
      <c r="H39" s="117"/>
      <c r="J39" s="117"/>
    </row>
    <row r="40" spans="4:10" ht="15">
      <c r="D40" s="116"/>
      <c r="F40" s="116"/>
      <c r="H40" s="117"/>
      <c r="J40" s="117"/>
    </row>
    <row r="41" spans="4:10" ht="15">
      <c r="D41" s="116"/>
      <c r="F41" s="116"/>
      <c r="H41" s="117"/>
      <c r="J41" s="117"/>
    </row>
    <row r="42" spans="4:10" ht="15">
      <c r="D42" s="116"/>
      <c r="F42" s="116"/>
      <c r="H42" s="117"/>
      <c r="J42" s="117"/>
    </row>
    <row r="43" spans="4:10" ht="15">
      <c r="D43" s="116"/>
      <c r="F43" s="116"/>
      <c r="H43" s="117"/>
      <c r="J43" s="117"/>
    </row>
    <row r="44" spans="4:10" ht="15">
      <c r="D44" s="116"/>
      <c r="F44" s="116"/>
      <c r="H44" s="117"/>
      <c r="J44" s="117"/>
    </row>
    <row r="45" spans="4:10" ht="15">
      <c r="D45" s="116"/>
      <c r="F45" s="116"/>
      <c r="H45" s="117"/>
      <c r="J45" s="117"/>
    </row>
    <row r="46" spans="4:10" ht="15">
      <c r="D46" s="116"/>
      <c r="F46" s="116"/>
      <c r="H46" s="117"/>
      <c r="J46" s="117"/>
    </row>
    <row r="47" spans="4:10" ht="15">
      <c r="D47" s="116"/>
      <c r="F47" s="116"/>
      <c r="H47" s="117"/>
      <c r="J47" s="117"/>
    </row>
    <row r="48" spans="4:10" ht="15">
      <c r="D48" s="116"/>
      <c r="F48" s="116"/>
      <c r="H48" s="117"/>
      <c r="J48" s="117"/>
    </row>
    <row r="49" spans="4:10" ht="15">
      <c r="D49" s="116"/>
      <c r="F49" s="116"/>
      <c r="H49" s="117"/>
      <c r="J49" s="117"/>
    </row>
    <row r="50" spans="4:10" ht="15">
      <c r="D50" s="116"/>
      <c r="F50" s="116"/>
      <c r="H50" s="117"/>
      <c r="J50" s="117"/>
    </row>
    <row r="51" spans="4:10" ht="15">
      <c r="D51" s="116"/>
      <c r="F51" s="116"/>
      <c r="H51" s="117"/>
      <c r="J51" s="117"/>
    </row>
    <row r="52" spans="4:10" ht="15">
      <c r="D52" s="116"/>
      <c r="F52" s="116"/>
      <c r="H52" s="117"/>
      <c r="J52" s="117"/>
    </row>
    <row r="53" spans="4:10" ht="15">
      <c r="D53" s="116"/>
      <c r="F53" s="116"/>
      <c r="H53" s="117"/>
      <c r="J53" s="117"/>
    </row>
    <row r="54" spans="4:10" ht="15">
      <c r="D54" s="116"/>
      <c r="F54" s="116"/>
      <c r="H54" s="117"/>
      <c r="J54" s="117"/>
    </row>
    <row r="55" spans="4:10" ht="15">
      <c r="D55" s="116"/>
      <c r="F55" s="116"/>
      <c r="H55" s="117"/>
      <c r="J55" s="117"/>
    </row>
    <row r="56" spans="4:10" ht="15">
      <c r="D56" s="116"/>
      <c r="F56" s="116"/>
      <c r="H56" s="117"/>
      <c r="J56" s="117"/>
    </row>
    <row r="57" spans="4:10" ht="15">
      <c r="D57" s="116"/>
      <c r="F57" s="116"/>
      <c r="H57" s="117"/>
      <c r="J57" s="117"/>
    </row>
    <row r="58" spans="4:10" ht="15">
      <c r="D58" s="116"/>
      <c r="F58" s="116"/>
      <c r="H58" s="117"/>
      <c r="J58" s="117"/>
    </row>
    <row r="59" spans="4:10" ht="15">
      <c r="D59" s="116"/>
      <c r="F59" s="116"/>
      <c r="H59" s="117"/>
      <c r="J59" s="117"/>
    </row>
    <row r="60" spans="4:10" ht="15">
      <c r="D60" s="116"/>
      <c r="F60" s="116"/>
      <c r="H60" s="117"/>
      <c r="J60" s="117"/>
    </row>
    <row r="61" spans="4:10" ht="15">
      <c r="D61" s="116"/>
      <c r="F61" s="116"/>
      <c r="H61" s="117"/>
      <c r="J61" s="117"/>
    </row>
    <row r="62" spans="4:10" ht="15">
      <c r="D62" s="116"/>
      <c r="F62" s="116"/>
      <c r="H62" s="117"/>
      <c r="J62" s="117"/>
    </row>
    <row r="63" spans="4:10" ht="15">
      <c r="D63" s="116"/>
      <c r="F63" s="116"/>
      <c r="H63" s="117"/>
      <c r="J63" s="117"/>
    </row>
    <row r="64" spans="4:10" ht="15">
      <c r="D64" s="116"/>
      <c r="F64" s="116"/>
      <c r="H64" s="117"/>
      <c r="J64" s="117"/>
    </row>
    <row r="65" spans="4:10" ht="15">
      <c r="D65" s="116"/>
      <c r="F65" s="116"/>
      <c r="H65" s="117"/>
      <c r="J65" s="117"/>
    </row>
    <row r="66" spans="4:10" ht="15">
      <c r="D66" s="116"/>
      <c r="F66" s="116"/>
      <c r="H66" s="117"/>
      <c r="J66" s="117"/>
    </row>
    <row r="67" spans="4:10" ht="15">
      <c r="D67" s="116"/>
      <c r="F67" s="116"/>
      <c r="H67" s="117"/>
      <c r="J67" s="117"/>
    </row>
    <row r="68" spans="4:10" ht="15">
      <c r="D68" s="116"/>
      <c r="F68" s="116"/>
      <c r="H68" s="117"/>
      <c r="J68" s="117"/>
    </row>
    <row r="69" spans="4:10" ht="15">
      <c r="D69" s="116"/>
      <c r="F69" s="116"/>
      <c r="H69" s="117"/>
      <c r="J69" s="117"/>
    </row>
    <row r="70" spans="4:10" ht="15">
      <c r="D70" s="116"/>
      <c r="F70" s="116"/>
      <c r="H70" s="117"/>
      <c r="J70" s="117"/>
    </row>
    <row r="71" spans="4:10" ht="15">
      <c r="D71" s="116"/>
      <c r="F71" s="116"/>
      <c r="H71" s="117"/>
      <c r="J71" s="117"/>
    </row>
    <row r="72" spans="4:10" ht="15">
      <c r="D72" s="116"/>
      <c r="F72" s="116"/>
      <c r="H72" s="117"/>
      <c r="J72" s="117"/>
    </row>
    <row r="73" spans="4:10" ht="15">
      <c r="D73" s="116"/>
      <c r="F73" s="116"/>
      <c r="H73" s="117"/>
      <c r="J73" s="117"/>
    </row>
    <row r="74" spans="4:10" ht="15">
      <c r="D74" s="116"/>
      <c r="F74" s="116"/>
      <c r="H74" s="117"/>
      <c r="J74" s="117"/>
    </row>
    <row r="75" spans="4:10" ht="15">
      <c r="D75" s="116"/>
      <c r="F75" s="116"/>
      <c r="H75" s="117"/>
      <c r="J75" s="117"/>
    </row>
    <row r="76" spans="4:10" ht="15">
      <c r="D76" s="116"/>
      <c r="F76" s="116"/>
      <c r="H76" s="117"/>
      <c r="J76" s="117"/>
    </row>
    <row r="77" spans="4:10" ht="15">
      <c r="D77" s="116"/>
      <c r="F77" s="116"/>
      <c r="H77" s="117"/>
      <c r="J77" s="117"/>
    </row>
    <row r="78" spans="4:10" ht="15">
      <c r="D78" s="116"/>
      <c r="F78" s="116"/>
      <c r="H78" s="117"/>
      <c r="J78" s="117"/>
    </row>
    <row r="79" spans="4:10" ht="15">
      <c r="D79" s="116"/>
      <c r="F79" s="116"/>
      <c r="H79" s="117"/>
      <c r="J79" s="117"/>
    </row>
    <row r="80" spans="4:10" ht="15">
      <c r="D80" s="116"/>
      <c r="F80" s="116"/>
      <c r="H80" s="117"/>
      <c r="J80" s="117"/>
    </row>
    <row r="81" spans="4:10" ht="15">
      <c r="D81" s="116"/>
      <c r="F81" s="116"/>
      <c r="H81" s="117"/>
      <c r="J81" s="117"/>
    </row>
    <row r="82" spans="4:10" ht="15">
      <c r="D82" s="116"/>
      <c r="F82" s="116"/>
      <c r="H82" s="117"/>
      <c r="J82" s="117"/>
    </row>
    <row r="83" spans="4:10" ht="15">
      <c r="D83" s="116"/>
      <c r="F83" s="116"/>
      <c r="H83" s="117"/>
      <c r="J83" s="117"/>
    </row>
    <row r="84" spans="4:10" ht="15">
      <c r="D84" s="116"/>
      <c r="F84" s="116"/>
      <c r="H84" s="117"/>
      <c r="J84" s="117"/>
    </row>
    <row r="85" spans="4:10" ht="15">
      <c r="D85" s="116"/>
      <c r="F85" s="116"/>
      <c r="H85" s="117"/>
      <c r="J85" s="117"/>
    </row>
    <row r="86" spans="4:10" ht="15">
      <c r="D86" s="116"/>
      <c r="F86" s="116"/>
      <c r="H86" s="117"/>
      <c r="J86" s="117"/>
    </row>
    <row r="87" spans="4:10" ht="15">
      <c r="D87" s="116"/>
      <c r="F87" s="116"/>
      <c r="H87" s="117"/>
      <c r="J87" s="117"/>
    </row>
    <row r="88" spans="4:10" ht="15">
      <c r="D88" s="116"/>
      <c r="F88" s="116"/>
      <c r="H88" s="117"/>
      <c r="J88" s="117"/>
    </row>
    <row r="89" spans="4:10" ht="15">
      <c r="D89" s="116"/>
      <c r="F89" s="116"/>
      <c r="H89" s="117"/>
      <c r="J89" s="117"/>
    </row>
    <row r="90" spans="4:10" ht="15">
      <c r="D90" s="116"/>
      <c r="F90" s="116"/>
      <c r="H90" s="117"/>
      <c r="J90" s="117"/>
    </row>
    <row r="91" spans="4:10" ht="15">
      <c r="D91" s="116"/>
      <c r="F91" s="116"/>
      <c r="H91" s="117"/>
      <c r="J91" s="117"/>
    </row>
    <row r="92" spans="4:10" ht="15">
      <c r="D92" s="116"/>
      <c r="F92" s="116"/>
      <c r="H92" s="117"/>
      <c r="J92" s="117"/>
    </row>
    <row r="93" spans="4:10" ht="15">
      <c r="D93" s="116"/>
      <c r="F93" s="116"/>
      <c r="H93" s="117"/>
      <c r="J93" s="117"/>
    </row>
    <row r="94" spans="4:10" ht="15">
      <c r="D94" s="116"/>
      <c r="F94" s="116"/>
      <c r="H94" s="117"/>
      <c r="J94" s="117"/>
    </row>
    <row r="95" spans="4:10" ht="15">
      <c r="D95" s="116"/>
      <c r="F95" s="116"/>
      <c r="H95" s="117"/>
      <c r="J95" s="117"/>
    </row>
    <row r="96" spans="4:10" ht="15">
      <c r="D96" s="116"/>
      <c r="F96" s="116"/>
      <c r="H96" s="117"/>
      <c r="J96" s="117"/>
    </row>
    <row r="97" spans="4:10" ht="15">
      <c r="D97" s="116"/>
      <c r="F97" s="116"/>
      <c r="H97" s="117"/>
      <c r="J97" s="117"/>
    </row>
    <row r="98" spans="4:10" ht="15">
      <c r="D98" s="116"/>
      <c r="F98" s="116"/>
      <c r="H98" s="117"/>
      <c r="J98" s="117"/>
    </row>
    <row r="99" spans="4:10" ht="15">
      <c r="D99" s="116"/>
      <c r="F99" s="116"/>
      <c r="H99" s="117"/>
      <c r="J99" s="117"/>
    </row>
    <row r="100" spans="4:10" ht="15">
      <c r="D100" s="116"/>
      <c r="F100" s="116"/>
      <c r="H100" s="117"/>
      <c r="J100" s="117"/>
    </row>
    <row r="101" spans="4:10" ht="15">
      <c r="D101" s="116"/>
      <c r="F101" s="116"/>
      <c r="H101" s="117"/>
      <c r="J101" s="117"/>
    </row>
    <row r="102" spans="4:10" ht="15">
      <c r="D102" s="116"/>
      <c r="F102" s="116"/>
      <c r="H102" s="117"/>
      <c r="J102" s="117"/>
    </row>
    <row r="103" spans="4:10" ht="15">
      <c r="D103" s="116"/>
      <c r="F103" s="116"/>
      <c r="H103" s="117"/>
      <c r="J103" s="117"/>
    </row>
    <row r="104" spans="4:10" ht="15">
      <c r="D104" s="116"/>
      <c r="F104" s="116"/>
      <c r="H104" s="117"/>
      <c r="J104" s="117"/>
    </row>
    <row r="105" spans="4:10" ht="15">
      <c r="D105" s="116"/>
      <c r="F105" s="116"/>
      <c r="H105" s="117"/>
      <c r="J105" s="117"/>
    </row>
    <row r="106" spans="4:10" ht="15">
      <c r="D106" s="116"/>
      <c r="F106" s="116"/>
      <c r="H106" s="117"/>
      <c r="J106" s="117"/>
    </row>
    <row r="107" spans="4:10" ht="15">
      <c r="D107" s="116"/>
      <c r="F107" s="116"/>
      <c r="H107" s="117"/>
      <c r="J107" s="117"/>
    </row>
    <row r="108" spans="4:10" ht="15">
      <c r="D108" s="116"/>
      <c r="F108" s="116"/>
      <c r="H108" s="117"/>
      <c r="J108" s="117"/>
    </row>
    <row r="109" spans="4:10" ht="15">
      <c r="D109" s="116"/>
      <c r="F109" s="116"/>
      <c r="H109" s="117"/>
      <c r="J109" s="117"/>
    </row>
    <row r="110" spans="4:10" ht="15">
      <c r="D110" s="116"/>
      <c r="F110" s="116"/>
      <c r="H110" s="117"/>
      <c r="J110" s="117"/>
    </row>
    <row r="111" spans="4:10" ht="15">
      <c r="D111" s="116"/>
      <c r="F111" s="116"/>
      <c r="H111" s="117"/>
      <c r="J111" s="117"/>
    </row>
    <row r="112" spans="4:10" ht="15">
      <c r="D112" s="116"/>
      <c r="F112" s="116"/>
      <c r="H112" s="117"/>
      <c r="J112" s="117"/>
    </row>
    <row r="113" spans="4:10" ht="15">
      <c r="D113" s="116"/>
      <c r="F113" s="116"/>
      <c r="H113" s="117"/>
      <c r="J113" s="117"/>
    </row>
    <row r="114" spans="4:10" ht="15">
      <c r="D114" s="116"/>
      <c r="F114" s="116"/>
      <c r="H114" s="117"/>
      <c r="J114" s="117"/>
    </row>
    <row r="115" spans="4:10" ht="15">
      <c r="D115" s="116"/>
      <c r="F115" s="116"/>
      <c r="H115" s="117"/>
      <c r="J115" s="117"/>
    </row>
    <row r="116" spans="4:10" ht="15">
      <c r="D116" s="116"/>
      <c r="F116" s="116"/>
      <c r="H116" s="117"/>
      <c r="J116" s="117"/>
    </row>
    <row r="117" spans="4:10" ht="15">
      <c r="D117" s="116"/>
      <c r="F117" s="116"/>
      <c r="H117" s="117"/>
      <c r="J117" s="117"/>
    </row>
    <row r="118" spans="4:10" ht="15">
      <c r="D118" s="116"/>
      <c r="F118" s="116"/>
      <c r="H118" s="117"/>
      <c r="J118" s="117"/>
    </row>
    <row r="119" spans="4:10" ht="15">
      <c r="D119" s="116"/>
      <c r="F119" s="116"/>
      <c r="H119" s="117"/>
      <c r="J119" s="117"/>
    </row>
    <row r="120" spans="4:10" ht="15">
      <c r="D120" s="116"/>
      <c r="F120" s="116"/>
      <c r="H120" s="117"/>
      <c r="J120" s="117"/>
    </row>
    <row r="121" spans="4:10" ht="15">
      <c r="D121" s="116"/>
      <c r="F121" s="116"/>
      <c r="H121" s="117"/>
      <c r="J121" s="117"/>
    </row>
    <row r="122" spans="4:10" ht="15">
      <c r="D122" s="116"/>
      <c r="F122" s="116"/>
      <c r="H122" s="117"/>
      <c r="J122" s="117"/>
    </row>
    <row r="123" spans="4:10" ht="15">
      <c r="D123" s="116"/>
      <c r="F123" s="116"/>
      <c r="H123" s="117"/>
      <c r="J123" s="117"/>
    </row>
    <row r="124" spans="4:10" ht="15">
      <c r="D124" s="116"/>
      <c r="F124" s="116"/>
      <c r="H124" s="117"/>
      <c r="J124" s="117"/>
    </row>
    <row r="125" spans="4:10" ht="15">
      <c r="D125" s="116"/>
      <c r="F125" s="116"/>
      <c r="H125" s="117"/>
      <c r="J125" s="117"/>
    </row>
    <row r="126" spans="4:10" ht="15">
      <c r="D126" s="116"/>
      <c r="F126" s="116"/>
      <c r="H126" s="117"/>
      <c r="J126" s="117"/>
    </row>
    <row r="127" spans="4:10" ht="15">
      <c r="D127" s="116"/>
      <c r="F127" s="116"/>
      <c r="H127" s="117"/>
      <c r="J127" s="117"/>
    </row>
    <row r="128" spans="4:10" ht="15">
      <c r="D128" s="116"/>
      <c r="F128" s="116"/>
      <c r="H128" s="117"/>
      <c r="J128" s="117"/>
    </row>
    <row r="129" spans="4:10" ht="15">
      <c r="D129" s="116"/>
      <c r="F129" s="116"/>
      <c r="H129" s="117"/>
      <c r="J129" s="117"/>
    </row>
    <row r="130" spans="4:10" ht="15">
      <c r="D130" s="116"/>
      <c r="F130" s="116"/>
      <c r="H130" s="117"/>
      <c r="J130" s="117"/>
    </row>
    <row r="131" spans="4:10" ht="15">
      <c r="D131" s="116"/>
      <c r="F131" s="116"/>
      <c r="H131" s="117"/>
      <c r="J131" s="117"/>
    </row>
    <row r="132" spans="4:10" ht="15">
      <c r="D132" s="116"/>
      <c r="F132" s="116"/>
      <c r="H132" s="117"/>
      <c r="J132" s="117"/>
    </row>
    <row r="133" spans="4:10" ht="15">
      <c r="D133" s="116"/>
      <c r="F133" s="116"/>
      <c r="H133" s="117"/>
      <c r="J133" s="117"/>
    </row>
    <row r="134" spans="4:10" ht="15">
      <c r="D134" s="116"/>
      <c r="F134" s="116"/>
      <c r="H134" s="117"/>
      <c r="J134" s="117"/>
    </row>
    <row r="135" spans="4:10" ht="15">
      <c r="D135" s="116"/>
      <c r="F135" s="116"/>
      <c r="H135" s="117"/>
      <c r="J135" s="117"/>
    </row>
    <row r="136" spans="4:10" ht="15">
      <c r="D136" s="116"/>
      <c r="F136" s="116"/>
      <c r="H136" s="117"/>
      <c r="J136" s="117"/>
    </row>
    <row r="137" spans="4:10" ht="15">
      <c r="D137" s="116"/>
      <c r="F137" s="116"/>
      <c r="H137" s="117"/>
      <c r="J137" s="117"/>
    </row>
    <row r="138" spans="4:10" ht="15">
      <c r="D138" s="116"/>
      <c r="F138" s="116"/>
      <c r="H138" s="117"/>
      <c r="J138" s="117"/>
    </row>
    <row r="139" spans="4:10" ht="15">
      <c r="D139" s="116"/>
      <c r="F139" s="116"/>
      <c r="H139" s="117"/>
      <c r="J139" s="117"/>
    </row>
    <row r="140" spans="4:10" ht="15">
      <c r="D140" s="116"/>
      <c r="F140" s="116"/>
      <c r="H140" s="117"/>
      <c r="J140" s="117"/>
    </row>
    <row r="141" spans="4:10" ht="15">
      <c r="D141" s="116"/>
      <c r="F141" s="116"/>
      <c r="H141" s="117"/>
      <c r="J141" s="117"/>
    </row>
    <row r="142" spans="4:10" ht="15">
      <c r="D142" s="116"/>
      <c r="F142" s="116"/>
      <c r="H142" s="117"/>
      <c r="J142" s="117"/>
    </row>
    <row r="143" spans="4:10" ht="15">
      <c r="D143" s="116"/>
      <c r="F143" s="116"/>
      <c r="H143" s="117"/>
      <c r="J143" s="117"/>
    </row>
    <row r="144" spans="4:10" ht="15">
      <c r="D144" s="116"/>
      <c r="F144" s="116"/>
      <c r="H144" s="117"/>
      <c r="J144" s="117"/>
    </row>
    <row r="145" spans="4:10" ht="15">
      <c r="D145" s="116"/>
      <c r="F145" s="116"/>
      <c r="H145" s="117"/>
      <c r="J145" s="117"/>
    </row>
    <row r="146" spans="4:10" ht="15">
      <c r="D146" s="116"/>
      <c r="F146" s="116"/>
      <c r="H146" s="117"/>
      <c r="J146" s="117"/>
    </row>
    <row r="147" spans="4:10" ht="15">
      <c r="D147" s="116"/>
      <c r="F147" s="116"/>
      <c r="H147" s="117"/>
      <c r="J147" s="117"/>
    </row>
    <row r="148" spans="4:10" ht="15">
      <c r="D148" s="116"/>
      <c r="F148" s="116"/>
      <c r="H148" s="117"/>
      <c r="J148" s="117"/>
    </row>
    <row r="149" spans="4:10" ht="15">
      <c r="D149" s="116"/>
      <c r="F149" s="116"/>
      <c r="H149" s="117"/>
      <c r="J149" s="117"/>
    </row>
    <row r="150" spans="4:10" ht="15">
      <c r="D150" s="116"/>
      <c r="F150" s="116"/>
      <c r="H150" s="117"/>
      <c r="J150" s="117"/>
    </row>
    <row r="151" spans="4:10" ht="15">
      <c r="D151" s="116"/>
      <c r="F151" s="116"/>
      <c r="H151" s="117"/>
      <c r="J151" s="117"/>
    </row>
    <row r="152" spans="4:10" ht="15">
      <c r="D152" s="116"/>
      <c r="F152" s="116"/>
      <c r="H152" s="117"/>
      <c r="J152" s="117"/>
    </row>
    <row r="153" spans="4:10" ht="15">
      <c r="D153" s="116"/>
      <c r="F153" s="116"/>
      <c r="H153" s="117"/>
      <c r="J153" s="117"/>
    </row>
    <row r="154" spans="4:10" ht="15">
      <c r="D154" s="116"/>
      <c r="F154" s="116"/>
      <c r="H154" s="117"/>
      <c r="J154" s="117"/>
    </row>
    <row r="155" spans="4:10" ht="15">
      <c r="D155" s="116"/>
      <c r="F155" s="116"/>
      <c r="H155" s="117"/>
      <c r="J155" s="117"/>
    </row>
    <row r="156" spans="4:10" ht="15">
      <c r="D156" s="116"/>
      <c r="F156" s="116"/>
      <c r="H156" s="117"/>
      <c r="J156" s="117"/>
    </row>
    <row r="157" spans="4:10" ht="15">
      <c r="D157" s="116"/>
      <c r="F157" s="116"/>
      <c r="H157" s="117"/>
      <c r="J157" s="117"/>
    </row>
    <row r="158" spans="4:10" ht="15">
      <c r="D158" s="116"/>
      <c r="F158" s="116"/>
      <c r="H158" s="117"/>
      <c r="J158" s="117"/>
    </row>
    <row r="159" spans="4:10" ht="15">
      <c r="D159" s="116"/>
      <c r="F159" s="116"/>
      <c r="H159" s="117"/>
      <c r="J159" s="117"/>
    </row>
    <row r="160" spans="4:10" ht="15">
      <c r="D160" s="116"/>
      <c r="F160" s="116"/>
      <c r="H160" s="117"/>
      <c r="J160" s="117"/>
    </row>
    <row r="161" spans="4:10" ht="15">
      <c r="D161" s="116"/>
      <c r="F161" s="116"/>
      <c r="H161" s="117"/>
      <c r="J161" s="117"/>
    </row>
    <row r="162" spans="4:10" ht="15">
      <c r="D162" s="116"/>
      <c r="F162" s="116"/>
      <c r="H162" s="117"/>
      <c r="J162" s="117"/>
    </row>
    <row r="163" spans="4:10" ht="15">
      <c r="D163" s="116"/>
      <c r="F163" s="116"/>
      <c r="H163" s="117"/>
      <c r="J163" s="117"/>
    </row>
    <row r="164" spans="4:10" ht="15">
      <c r="D164" s="116"/>
      <c r="F164" s="116"/>
      <c r="H164" s="117"/>
      <c r="J164" s="117"/>
    </row>
    <row r="165" spans="4:10" ht="15">
      <c r="D165" s="116"/>
      <c r="F165" s="116"/>
      <c r="H165" s="117"/>
      <c r="J165" s="117"/>
    </row>
    <row r="166" spans="4:10" ht="15">
      <c r="D166" s="116"/>
      <c r="F166" s="116"/>
      <c r="H166" s="117"/>
      <c r="J166" s="117"/>
    </row>
    <row r="167" spans="4:10" ht="15">
      <c r="D167" s="116"/>
      <c r="F167" s="116"/>
      <c r="H167" s="117"/>
      <c r="J167" s="117"/>
    </row>
    <row r="168" spans="4:10" ht="15">
      <c r="D168" s="116"/>
      <c r="F168" s="116"/>
      <c r="H168" s="117"/>
      <c r="J168" s="117"/>
    </row>
    <row r="169" spans="4:10" ht="15">
      <c r="D169" s="116"/>
      <c r="F169" s="116"/>
      <c r="H169" s="117"/>
      <c r="J169" s="117"/>
    </row>
    <row r="170" spans="4:10" ht="15">
      <c r="D170" s="116"/>
      <c r="F170" s="116"/>
      <c r="H170" s="117"/>
      <c r="J170" s="117"/>
    </row>
    <row r="171" spans="4:10" ht="15">
      <c r="D171" s="116"/>
      <c r="F171" s="116"/>
      <c r="H171" s="117"/>
      <c r="J171" s="117"/>
    </row>
    <row r="172" spans="4:10" ht="15">
      <c r="D172" s="116"/>
      <c r="F172" s="116"/>
      <c r="H172" s="117"/>
      <c r="J172" s="117"/>
    </row>
    <row r="173" spans="4:10" ht="15">
      <c r="D173" s="116"/>
      <c r="F173" s="116"/>
      <c r="H173" s="117"/>
      <c r="J173" s="117"/>
    </row>
    <row r="174" spans="4:10" ht="15">
      <c r="D174" s="116"/>
      <c r="F174" s="116"/>
      <c r="H174" s="117"/>
      <c r="J174" s="117"/>
    </row>
    <row r="175" spans="4:10" ht="15">
      <c r="D175" s="116"/>
      <c r="F175" s="116"/>
      <c r="H175" s="117"/>
      <c r="J175" s="117"/>
    </row>
    <row r="176" spans="4:10" ht="15">
      <c r="D176" s="116"/>
      <c r="F176" s="116"/>
      <c r="H176" s="117"/>
      <c r="J176" s="117"/>
    </row>
    <row r="177" spans="4:10" ht="15">
      <c r="D177" s="116"/>
      <c r="F177" s="116"/>
      <c r="H177" s="117"/>
      <c r="J177" s="117"/>
    </row>
    <row r="178" spans="4:10" ht="15">
      <c r="D178" s="116"/>
      <c r="F178" s="116"/>
      <c r="H178" s="117"/>
      <c r="J178" s="117"/>
    </row>
    <row r="179" spans="4:10" ht="15">
      <c r="D179" s="116"/>
      <c r="F179" s="116"/>
      <c r="H179" s="117"/>
      <c r="J179" s="117"/>
    </row>
    <row r="180" spans="4:10" ht="15">
      <c r="D180" s="116"/>
      <c r="F180" s="116"/>
      <c r="H180" s="117"/>
      <c r="J180" s="117"/>
    </row>
    <row r="181" spans="4:10" ht="15">
      <c r="D181" s="116"/>
      <c r="F181" s="116"/>
      <c r="H181" s="117"/>
      <c r="J181" s="117"/>
    </row>
    <row r="182" spans="4:10" ht="15">
      <c r="D182" s="116"/>
      <c r="F182" s="116"/>
      <c r="H182" s="117"/>
      <c r="J182" s="117"/>
    </row>
    <row r="183" spans="4:10" ht="15">
      <c r="D183" s="116"/>
      <c r="F183" s="116"/>
      <c r="H183" s="117"/>
      <c r="J183" s="117"/>
    </row>
    <row r="184" spans="4:10" ht="15">
      <c r="D184" s="116"/>
      <c r="F184" s="116"/>
      <c r="H184" s="117"/>
      <c r="J184" s="117"/>
    </row>
  </sheetData>
  <sheetProtection/>
  <mergeCells count="1">
    <mergeCell ref="A1:P1"/>
  </mergeCells>
  <printOptions/>
  <pageMargins left="0.31496062992126" right="0.118110236220472" top="0.748031496062992" bottom="0.748031496062992" header="0.31496062992126" footer="0.31496062992126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Q16"/>
  <sheetViews>
    <sheetView zoomScalePageLayoutView="0" workbookViewId="0" topLeftCell="A1">
      <selection activeCell="L20" sqref="L20"/>
    </sheetView>
  </sheetViews>
  <sheetFormatPr defaultColWidth="9.140625" defaultRowHeight="15"/>
  <cols>
    <col min="1" max="1" width="4.00390625" style="0" bestFit="1" customWidth="1"/>
    <col min="2" max="2" width="17.8515625" style="0" customWidth="1"/>
    <col min="3" max="3" width="7.421875" style="96" bestFit="1" customWidth="1"/>
    <col min="4" max="9" width="7.421875" style="0" customWidth="1"/>
    <col min="10" max="17" width="7.8515625" style="0" customWidth="1"/>
  </cols>
  <sheetData>
    <row r="1" spans="1:17" ht="18.75">
      <c r="A1" s="257" t="str">
        <f>"Branchwise Summary of WCL2 Loan as on "&amp;TEXT('[1]KA'!B3,"dd/mm/yyyy")</f>
        <v>Branchwise Summary of WCL2 Loan as on 31/12/2019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</row>
    <row r="2" spans="1:17" ht="15">
      <c r="A2" s="8"/>
      <c r="B2" s="92"/>
      <c r="C2" s="92"/>
      <c r="D2" s="136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1:17" ht="15">
      <c r="A3" s="8"/>
      <c r="B3" s="92"/>
      <c r="C3" s="92"/>
      <c r="D3" s="136"/>
      <c r="E3" s="8"/>
      <c r="F3" s="8"/>
      <c r="G3" s="8"/>
      <c r="H3" s="8"/>
      <c r="I3" s="8"/>
      <c r="J3" s="8"/>
      <c r="K3" s="8"/>
      <c r="L3" s="8"/>
      <c r="M3" s="8"/>
      <c r="N3" s="8"/>
      <c r="O3" s="258" t="s">
        <v>160</v>
      </c>
      <c r="P3" s="258"/>
      <c r="Q3" s="258"/>
    </row>
    <row r="4" spans="1:17" ht="15">
      <c r="A4" s="259" t="s">
        <v>161</v>
      </c>
      <c r="B4" s="261" t="s">
        <v>162</v>
      </c>
      <c r="C4" s="261" t="s">
        <v>163</v>
      </c>
      <c r="D4" s="256" t="s">
        <v>164</v>
      </c>
      <c r="E4" s="256"/>
      <c r="F4" s="256"/>
      <c r="G4" s="256"/>
      <c r="H4" s="256"/>
      <c r="I4" s="256"/>
      <c r="J4" s="256" t="s">
        <v>165</v>
      </c>
      <c r="K4" s="256"/>
      <c r="L4" s="256"/>
      <c r="M4" s="256"/>
      <c r="N4" s="256"/>
      <c r="O4" s="256"/>
      <c r="P4" s="256" t="s">
        <v>173</v>
      </c>
      <c r="Q4" s="256"/>
    </row>
    <row r="5" spans="1:17" ht="15" customHeight="1">
      <c r="A5" s="260"/>
      <c r="B5" s="262"/>
      <c r="C5" s="262"/>
      <c r="D5" s="256" t="s">
        <v>166</v>
      </c>
      <c r="E5" s="256"/>
      <c r="F5" s="256" t="s">
        <v>167</v>
      </c>
      <c r="G5" s="256"/>
      <c r="H5" s="255" t="s">
        <v>168</v>
      </c>
      <c r="I5" s="255" t="s">
        <v>169</v>
      </c>
      <c r="J5" s="256" t="s">
        <v>166</v>
      </c>
      <c r="K5" s="256"/>
      <c r="L5" s="256" t="s">
        <v>167</v>
      </c>
      <c r="M5" s="256"/>
      <c r="N5" s="256" t="s">
        <v>168</v>
      </c>
      <c r="O5" s="256" t="s">
        <v>169</v>
      </c>
      <c r="P5" s="255" t="s">
        <v>170</v>
      </c>
      <c r="Q5" s="255" t="s">
        <v>171</v>
      </c>
    </row>
    <row r="6" spans="1:17" ht="15">
      <c r="A6" s="260"/>
      <c r="B6" s="262"/>
      <c r="C6" s="262"/>
      <c r="D6" s="138" t="s">
        <v>168</v>
      </c>
      <c r="E6" s="137" t="s">
        <v>169</v>
      </c>
      <c r="F6" s="137" t="s">
        <v>168</v>
      </c>
      <c r="G6" s="137" t="s">
        <v>169</v>
      </c>
      <c r="H6" s="255"/>
      <c r="I6" s="255"/>
      <c r="J6" s="137" t="s">
        <v>168</v>
      </c>
      <c r="K6" s="137" t="s">
        <v>169</v>
      </c>
      <c r="L6" s="137" t="s">
        <v>168</v>
      </c>
      <c r="M6" s="137" t="s">
        <v>169</v>
      </c>
      <c r="N6" s="256"/>
      <c r="O6" s="256"/>
      <c r="P6" s="255"/>
      <c r="Q6" s="255"/>
    </row>
    <row r="7" spans="1:17" ht="15">
      <c r="A7" s="139" t="s">
        <v>117</v>
      </c>
      <c r="B7" s="139" t="s">
        <v>137</v>
      </c>
      <c r="C7" s="139" t="s">
        <v>138</v>
      </c>
      <c r="D7" s="139" t="s">
        <v>118</v>
      </c>
      <c r="E7" s="139" t="s">
        <v>119</v>
      </c>
      <c r="F7" s="139" t="s">
        <v>120</v>
      </c>
      <c r="G7" s="139" t="s">
        <v>121</v>
      </c>
      <c r="H7" s="139" t="s">
        <v>122</v>
      </c>
      <c r="I7" s="139" t="s">
        <v>123</v>
      </c>
      <c r="J7" s="139" t="s">
        <v>124</v>
      </c>
      <c r="K7" s="139" t="s">
        <v>125</v>
      </c>
      <c r="L7" s="139" t="s">
        <v>126</v>
      </c>
      <c r="M7" s="139" t="s">
        <v>127</v>
      </c>
      <c r="N7" s="139" t="s">
        <v>128</v>
      </c>
      <c r="O7" s="139" t="s">
        <v>129</v>
      </c>
      <c r="P7" s="139" t="s">
        <v>130</v>
      </c>
      <c r="Q7" s="139" t="s">
        <v>172</v>
      </c>
    </row>
    <row r="8" ht="15">
      <c r="C8"/>
    </row>
    <row r="9" spans="1:17" s="118" customFormat="1" ht="15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</row>
    <row r="16" spans="1:17" s="118" customFormat="1" ht="15">
      <c r="A16"/>
      <c r="B16"/>
      <c r="C16" s="96"/>
      <c r="D16"/>
      <c r="E16"/>
      <c r="F16"/>
      <c r="G16"/>
      <c r="H16"/>
      <c r="I16"/>
      <c r="J16"/>
      <c r="K16"/>
      <c r="L16"/>
      <c r="M16"/>
      <c r="N16"/>
      <c r="O16"/>
      <c r="P16"/>
      <c r="Q16"/>
    </row>
  </sheetData>
  <sheetProtection password="DED7" sheet="1" objects="1" scenarios="1"/>
  <mergeCells count="18">
    <mergeCell ref="A1:Q1"/>
    <mergeCell ref="O3:Q3"/>
    <mergeCell ref="A4:A6"/>
    <mergeCell ref="B4:B6"/>
    <mergeCell ref="C4:C6"/>
    <mergeCell ref="D4:I4"/>
    <mergeCell ref="J4:O4"/>
    <mergeCell ref="P4:Q4"/>
    <mergeCell ref="D5:E5"/>
    <mergeCell ref="F5:G5"/>
    <mergeCell ref="P5:P6"/>
    <mergeCell ref="Q5:Q6"/>
    <mergeCell ref="H5:H6"/>
    <mergeCell ref="I5:I6"/>
    <mergeCell ref="J5:K5"/>
    <mergeCell ref="L5:M5"/>
    <mergeCell ref="N5:N6"/>
    <mergeCell ref="O5:O6"/>
  </mergeCells>
  <conditionalFormatting sqref="C4:C6">
    <cfRule type="duplicateValues" priority="1" dxfId="3">
      <formula>AND(COUNTIF($C$4:$C$6,C4)&gt;1,NOT(ISBLANK(C4)))</formula>
    </cfRule>
  </conditionalFormatting>
  <printOptions/>
  <pageMargins left="0.5118110236220472" right="0.31496062992125984" top="0.7480314960629921" bottom="0.7480314960629921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CL2</dc:creator>
  <cp:keywords/>
  <dc:description/>
  <cp:lastModifiedBy>CL9</cp:lastModifiedBy>
  <cp:lastPrinted>2019-12-22T10:47:36Z</cp:lastPrinted>
  <dcterms:created xsi:type="dcterms:W3CDTF">2016-09-25T05:13:20Z</dcterms:created>
  <dcterms:modified xsi:type="dcterms:W3CDTF">2020-01-01T09:59:17Z</dcterms:modified>
  <cp:category/>
  <cp:version/>
  <cp:contentType/>
  <cp:contentStatus/>
</cp:coreProperties>
</file>