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Sheet1!$A$1:$AC$49</definedName>
  </definedNames>
  <calcPr calcId="124519"/>
</workbook>
</file>

<file path=xl/calcChain.xml><?xml version="1.0" encoding="utf-8"?>
<calcChain xmlns="http://schemas.openxmlformats.org/spreadsheetml/2006/main">
  <c r="F44" i="3"/>
  <c r="F45"/>
  <c r="F46"/>
  <c r="F34"/>
  <c r="F35"/>
  <c r="F36"/>
  <c r="F37"/>
  <c r="F38"/>
  <c r="F39"/>
  <c r="F40"/>
  <c r="F41"/>
  <c r="F42"/>
  <c r="F43"/>
  <c r="F24"/>
  <c r="F25"/>
  <c r="F26"/>
  <c r="F27"/>
  <c r="F28"/>
  <c r="F29"/>
  <c r="F30"/>
  <c r="F31"/>
  <c r="F32"/>
  <c r="F33"/>
  <c r="F23"/>
  <c r="F14"/>
  <c r="F15"/>
  <c r="F16"/>
  <c r="F17"/>
  <c r="F18"/>
  <c r="F19"/>
  <c r="F20"/>
  <c r="F21"/>
  <c r="F22"/>
  <c r="F7"/>
  <c r="F8"/>
  <c r="F9"/>
  <c r="F10"/>
  <c r="F11"/>
  <c r="F12"/>
  <c r="F13"/>
  <c r="K25" i="2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15"/>
  <c r="K16"/>
  <c r="K17"/>
  <c r="K18"/>
  <c r="K19"/>
  <c r="K20"/>
  <c r="K21"/>
  <c r="K22"/>
  <c r="K23"/>
  <c r="K24"/>
  <c r="K8"/>
  <c r="K9"/>
  <c r="K10"/>
  <c r="K11"/>
  <c r="K12"/>
  <c r="K13"/>
  <c r="K14"/>
  <c r="K6"/>
  <c r="K7"/>
  <c r="G43" i="3" l="1"/>
  <c r="G44"/>
  <c r="G45"/>
  <c r="G46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15"/>
  <c r="G16"/>
  <c r="G17"/>
  <c r="G18"/>
  <c r="G19"/>
  <c r="G20"/>
  <c r="G21"/>
  <c r="G22"/>
  <c r="G23"/>
  <c r="G24"/>
  <c r="G5"/>
  <c r="G6"/>
  <c r="G7"/>
  <c r="G8"/>
  <c r="G9"/>
  <c r="G10"/>
  <c r="G11"/>
  <c r="G12"/>
  <c r="G13"/>
  <c r="G14"/>
  <c r="G4"/>
  <c r="F5"/>
  <c r="F6"/>
  <c r="F4"/>
  <c r="E46"/>
  <c r="D46"/>
  <c r="E39"/>
  <c r="E43" s="1"/>
  <c r="D39"/>
  <c r="D43" s="1"/>
  <c r="E36"/>
  <c r="D36"/>
  <c r="E33"/>
  <c r="D33"/>
  <c r="E32"/>
  <c r="D32"/>
  <c r="E29"/>
  <c r="D29"/>
  <c r="E26"/>
  <c r="D26"/>
  <c r="E22"/>
  <c r="D22"/>
  <c r="E19"/>
  <c r="E23" s="1"/>
  <c r="D19"/>
  <c r="D23" s="1"/>
  <c r="E16"/>
  <c r="D16"/>
  <c r="E13"/>
  <c r="D13"/>
  <c r="E9"/>
  <c r="D9"/>
  <c r="E6"/>
  <c r="D6"/>
  <c r="C46"/>
  <c r="B46"/>
  <c r="C39"/>
  <c r="C43" s="1"/>
  <c r="B39"/>
  <c r="C36"/>
  <c r="B36"/>
  <c r="B43" s="1"/>
  <c r="C32"/>
  <c r="B32"/>
  <c r="B33" s="1"/>
  <c r="C29"/>
  <c r="C33" s="1"/>
  <c r="B29"/>
  <c r="C26"/>
  <c r="B26"/>
  <c r="C22"/>
  <c r="B22"/>
  <c r="B23" s="1"/>
  <c r="C19"/>
  <c r="C23" s="1"/>
  <c r="B19"/>
  <c r="C16"/>
  <c r="B16"/>
  <c r="C9"/>
  <c r="B9"/>
  <c r="B13" s="1"/>
  <c r="C6"/>
  <c r="C13" s="1"/>
  <c r="B6"/>
  <c r="P14" i="2"/>
  <c r="Q6" l="1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P6"/>
  <c r="P8"/>
  <c r="P9"/>
  <c r="P10"/>
  <c r="P11"/>
  <c r="P12"/>
  <c r="P13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Q5"/>
  <c r="P5"/>
  <c r="S47"/>
  <c r="R47"/>
  <c r="S40"/>
  <c r="R40"/>
  <c r="S37"/>
  <c r="S44" s="1"/>
  <c r="R37"/>
  <c r="R44" s="1"/>
  <c r="S33"/>
  <c r="S34" s="1"/>
  <c r="R33"/>
  <c r="R34" s="1"/>
  <c r="S30"/>
  <c r="R30"/>
  <c r="S27"/>
  <c r="R27"/>
  <c r="S23"/>
  <c r="S24" s="1"/>
  <c r="R23"/>
  <c r="R24" s="1"/>
  <c r="S20"/>
  <c r="R20"/>
  <c r="S17"/>
  <c r="R17"/>
  <c r="R10"/>
  <c r="R14" s="1"/>
  <c r="S7"/>
  <c r="S14" s="1"/>
  <c r="R7"/>
  <c r="P7" s="1"/>
  <c r="O47"/>
  <c r="N47"/>
  <c r="O40"/>
  <c r="N40"/>
  <c r="O37"/>
  <c r="N37"/>
  <c r="N34"/>
  <c r="O33"/>
  <c r="N33"/>
  <c r="N30"/>
  <c r="O27"/>
  <c r="O34" s="1"/>
  <c r="N27"/>
  <c r="O23"/>
  <c r="O24" s="1"/>
  <c r="N23"/>
  <c r="N24" s="1"/>
  <c r="O20"/>
  <c r="N20"/>
  <c r="O17"/>
  <c r="N17"/>
  <c r="O10"/>
  <c r="O14" s="1"/>
  <c r="N10"/>
  <c r="N14" s="1"/>
  <c r="O7"/>
  <c r="N7"/>
  <c r="H47"/>
  <c r="I23"/>
  <c r="I24" s="1"/>
  <c r="H23"/>
  <c r="I20"/>
  <c r="H20"/>
  <c r="H24" s="1"/>
  <c r="I17"/>
  <c r="H17"/>
  <c r="I10"/>
  <c r="I14" s="1"/>
  <c r="H10"/>
  <c r="I7"/>
  <c r="H7"/>
  <c r="H14" s="1"/>
  <c r="M47"/>
  <c r="L47"/>
  <c r="M23"/>
  <c r="M24" s="1"/>
  <c r="L23"/>
  <c r="L24" s="1"/>
  <c r="M20"/>
  <c r="L20"/>
  <c r="M17"/>
  <c r="L17"/>
  <c r="M10"/>
  <c r="M14" s="1"/>
  <c r="L10"/>
  <c r="L14" s="1"/>
  <c r="M7"/>
  <c r="L7"/>
  <c r="D6" l="1"/>
  <c r="D46"/>
  <c r="D47"/>
  <c r="E47"/>
  <c r="D7"/>
  <c r="F7"/>
  <c r="E5"/>
  <c r="C47"/>
  <c r="B47"/>
  <c r="D35" l="1"/>
  <c r="D36"/>
  <c r="D37"/>
  <c r="D38"/>
  <c r="D39"/>
  <c r="D40"/>
  <c r="D41"/>
  <c r="D42"/>
  <c r="D43"/>
  <c r="D44"/>
  <c r="D45"/>
  <c r="E35"/>
  <c r="E36"/>
  <c r="E37"/>
  <c r="E38"/>
  <c r="E39"/>
  <c r="E40"/>
  <c r="E41"/>
  <c r="E42"/>
  <c r="E43"/>
  <c r="E44"/>
  <c r="E45"/>
  <c r="E46"/>
  <c r="G47"/>
  <c r="F47"/>
  <c r="G40"/>
  <c r="G44" s="1"/>
  <c r="F40"/>
  <c r="F44" s="1"/>
  <c r="G37"/>
  <c r="F37"/>
  <c r="G34"/>
  <c r="G33"/>
  <c r="F33"/>
  <c r="G30"/>
  <c r="F30"/>
  <c r="F34" s="1"/>
  <c r="G27"/>
  <c r="F27"/>
  <c r="F24"/>
  <c r="G23"/>
  <c r="F23"/>
  <c r="G20"/>
  <c r="G24" s="1"/>
  <c r="F20"/>
  <c r="G17"/>
  <c r="F17"/>
  <c r="G14"/>
  <c r="F10"/>
  <c r="G7"/>
  <c r="F14"/>
  <c r="C40"/>
  <c r="B40"/>
  <c r="C37"/>
  <c r="C44" s="1"/>
  <c r="B37"/>
  <c r="B44" s="1"/>
  <c r="C33"/>
  <c r="C34" s="1"/>
  <c r="B33"/>
  <c r="B34" s="1"/>
  <c r="C30"/>
  <c r="B30"/>
  <c r="C27"/>
  <c r="B27"/>
  <c r="C23"/>
  <c r="C24" s="1"/>
  <c r="B23"/>
  <c r="B24" s="1"/>
  <c r="C20"/>
  <c r="B20"/>
  <c r="C17"/>
  <c r="B17"/>
  <c r="C10"/>
  <c r="C14" s="1"/>
  <c r="B10"/>
  <c r="B14" s="1"/>
  <c r="C7"/>
  <c r="B5"/>
  <c r="B7" s="1"/>
  <c r="K5"/>
  <c r="J44"/>
  <c r="J45"/>
  <c r="J46"/>
  <c r="J47"/>
  <c r="J43"/>
  <c r="J42"/>
  <c r="J29"/>
  <c r="J28"/>
  <c r="J27"/>
  <c r="J26"/>
  <c r="J25"/>
  <c r="J30"/>
  <c r="J31"/>
  <c r="J32"/>
  <c r="J33"/>
  <c r="J34"/>
  <c r="J35"/>
  <c r="J36"/>
  <c r="J37"/>
  <c r="J24"/>
  <c r="J38"/>
  <c r="J39"/>
  <c r="J40"/>
  <c r="J41"/>
  <c r="J18"/>
  <c r="J19"/>
  <c r="J20"/>
  <c r="J21"/>
  <c r="J22"/>
  <c r="J23"/>
  <c r="J15"/>
  <c r="J16"/>
  <c r="J17"/>
  <c r="J6"/>
  <c r="J7"/>
  <c r="J8"/>
  <c r="J9"/>
  <c r="J10"/>
  <c r="J11"/>
  <c r="J12"/>
  <c r="J13"/>
  <c r="J14"/>
  <c r="J5"/>
  <c r="E25" l="1"/>
  <c r="E26"/>
  <c r="E27"/>
  <c r="E28"/>
  <c r="E29"/>
  <c r="E30"/>
  <c r="E31"/>
  <c r="E32"/>
  <c r="E33"/>
  <c r="E34"/>
  <c r="E15"/>
  <c r="E16"/>
  <c r="E17"/>
  <c r="E18"/>
  <c r="E19"/>
  <c r="E20"/>
  <c r="E21"/>
  <c r="E22"/>
  <c r="E23"/>
  <c r="E24"/>
  <c r="E6"/>
  <c r="E7"/>
  <c r="E8"/>
  <c r="E9"/>
  <c r="E10"/>
  <c r="E11"/>
  <c r="E12"/>
  <c r="E13"/>
  <c r="E14"/>
  <c r="D25"/>
  <c r="D26"/>
  <c r="D27"/>
  <c r="D28"/>
  <c r="D29"/>
  <c r="D30"/>
  <c r="D31"/>
  <c r="D32"/>
  <c r="D33"/>
  <c r="D34"/>
  <c r="D14"/>
  <c r="D15"/>
  <c r="D16"/>
  <c r="D17"/>
  <c r="D18"/>
  <c r="D19"/>
  <c r="D20"/>
  <c r="D21"/>
  <c r="D22"/>
  <c r="D23"/>
  <c r="D24"/>
  <c r="D8"/>
  <c r="D9"/>
  <c r="D10"/>
  <c r="D11"/>
  <c r="D12"/>
  <c r="D13"/>
  <c r="D5"/>
</calcChain>
</file>

<file path=xl/sharedStrings.xml><?xml version="1.0" encoding="utf-8"?>
<sst xmlns="http://schemas.openxmlformats.org/spreadsheetml/2006/main" count="143" uniqueCount="58">
  <si>
    <t>Segment</t>
  </si>
  <si>
    <t>Sub-Sector</t>
  </si>
  <si>
    <t>Nature of Entreprenuers</t>
  </si>
  <si>
    <t>CMSME Loan Disbursement (Current Quarter)</t>
  </si>
  <si>
    <t xml:space="preserve">  Outstanding of CMSME Loan as on End of the Quarter (as per CL)</t>
  </si>
  <si>
    <t xml:space="preserve">Disbursement to CMSME New Enterprises (Current Quarter) </t>
  </si>
  <si>
    <t xml:space="preserve">  Outstanding of CMSME New Enterprises Loans as on End of the Quarter </t>
  </si>
  <si>
    <t>CMSME Rural Loans Disbursement (Current Quarter)</t>
  </si>
  <si>
    <t xml:space="preserve">  Outstanding of CMSME Rural Loans as on End of the Quarter </t>
  </si>
  <si>
    <t>Disbursement of CMSME Without Collateral (Current Quarter)</t>
  </si>
  <si>
    <t xml:space="preserve">  Outstanding of CMSME Without Collateral  Loans as on End of the Quarter </t>
  </si>
  <si>
    <t xml:space="preserve">Number </t>
  </si>
  <si>
    <t>Amount</t>
  </si>
  <si>
    <t>SS</t>
  </si>
  <si>
    <t>DF</t>
  </si>
  <si>
    <t>BL</t>
  </si>
  <si>
    <t>Cottage</t>
  </si>
  <si>
    <t>Manufacturing</t>
  </si>
  <si>
    <t>Male</t>
  </si>
  <si>
    <t>Female</t>
  </si>
  <si>
    <t>Subtotal</t>
  </si>
  <si>
    <t>Service</t>
  </si>
  <si>
    <t>Trade</t>
  </si>
  <si>
    <t>Total of Cottage</t>
  </si>
  <si>
    <t>Micro</t>
  </si>
  <si>
    <t>Total of Micro</t>
  </si>
  <si>
    <t>Small</t>
  </si>
  <si>
    <t>Total of Small</t>
  </si>
  <si>
    <t>Medium</t>
  </si>
  <si>
    <t>Total of Medium</t>
  </si>
  <si>
    <t>Grand Total</t>
  </si>
  <si>
    <t>Other Information:</t>
  </si>
  <si>
    <t>1. General Provision Kept for CMSME Loan Disbursement as per CL:</t>
  </si>
  <si>
    <t>3. Total Loan Outstanding Excluding Staff Loan as per CL:</t>
  </si>
  <si>
    <t>Total</t>
  </si>
  <si>
    <t>*Overdue Amount of CMSME Loans as on End of Quarter</t>
  </si>
  <si>
    <t>Classified Amount of CMSME Loans as on End of the Quarter (as per CL)</t>
  </si>
  <si>
    <t>* Overdue Amount= Recoverable Amount- Recovery Amount</t>
  </si>
  <si>
    <t>Quarterly CMSME Loan Disbursement Statement</t>
  </si>
  <si>
    <t>Name of the Quarter:</t>
  </si>
  <si>
    <t>N.B. The Shaded portions of Cottage &amp; Medium Enterprise (Trading Sector) need not to be filled in.</t>
  </si>
  <si>
    <t>(Amount in Crore Taka)</t>
  </si>
  <si>
    <t>Cumulative CMSME Loan Disbursement (January to Current Quarter)</t>
  </si>
  <si>
    <t>Cumulative Disbursement to CMSME New Enterprises (January to Current Quarter)</t>
  </si>
  <si>
    <t>Cumulative CMSME Rural Loans Disbursement (January to Current Quarter)</t>
  </si>
  <si>
    <t>Cumulative Disbursement of CMSME Without Collateral  (January to Current Quarter)</t>
  </si>
  <si>
    <t>Cumulative Recovery of CMSME Loans (January to Current Quarter)</t>
  </si>
  <si>
    <t>2. Banks/FIs Total Loan Disbursement Amount Excluding Staff Loan (January to Current Quarter)</t>
  </si>
  <si>
    <t>4. Cumulative Recoverable Amount of CMSME Loan (January to Current Quarter)</t>
  </si>
  <si>
    <t>Total CL</t>
  </si>
  <si>
    <t>Number</t>
  </si>
  <si>
    <t>Previous cumulativeCMSME Loan Disbursement</t>
  </si>
  <si>
    <t>current</t>
  </si>
  <si>
    <t>Cumulative</t>
  </si>
  <si>
    <t>5. Classified Amount of CMSME Loan (New Enterprises)</t>
  </si>
  <si>
    <t>6. Classified Amount of CMSME Loan (Rural Loans)</t>
  </si>
  <si>
    <t>ms‡hvRbx-4</t>
  </si>
  <si>
    <t>Name of Division :</t>
  </si>
</sst>
</file>

<file path=xl/styles.xml><?xml version="1.0" encoding="utf-8"?>
<styleSheet xmlns="http://schemas.openxmlformats.org/spreadsheetml/2006/main">
  <numFmts count="2">
    <numFmt numFmtId="164" formatCode="B1mmm/yy"/>
    <numFmt numFmtId="165" formatCode="0.0"/>
  </numFmts>
  <fonts count="26"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b/>
      <sz val="8"/>
      <name val="Calibri"/>
      <family val="2"/>
      <scheme val="minor"/>
    </font>
    <font>
      <b/>
      <sz val="9"/>
      <name val="Calibri"/>
      <family val="2"/>
      <charset val="1"/>
      <scheme val="minor"/>
    </font>
    <font>
      <b/>
      <sz val="8"/>
      <name val="Calibri"/>
      <family val="2"/>
      <charset val="1"/>
      <scheme val="minor"/>
    </font>
    <font>
      <b/>
      <sz val="9"/>
      <name val="Times New Roman"/>
      <family val="1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7"/>
      <name val="Calibri"/>
      <family val="2"/>
      <scheme val="minor"/>
    </font>
    <font>
      <sz val="9"/>
      <name val="Calibri"/>
      <family val="2"/>
      <charset val="1"/>
      <scheme val="minor"/>
    </font>
    <font>
      <b/>
      <sz val="9"/>
      <color theme="1"/>
      <name val="Calibri"/>
      <family val="2"/>
      <charset val="1"/>
      <scheme val="minor"/>
    </font>
    <font>
      <b/>
      <sz val="9"/>
      <color rgb="FFFF0000"/>
      <name val="Calibri"/>
      <family val="2"/>
      <charset val="1"/>
      <scheme val="minor"/>
    </font>
    <font>
      <b/>
      <sz val="9"/>
      <color rgb="FFFF0000"/>
      <name val="Times New Roman"/>
      <family val="1"/>
    </font>
    <font>
      <b/>
      <sz val="8"/>
      <color theme="1"/>
      <name val="Calibri"/>
      <family val="2"/>
      <charset val="1"/>
      <scheme val="minor"/>
    </font>
    <font>
      <b/>
      <sz val="8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SutonnyMJ"/>
    </font>
    <font>
      <b/>
      <u/>
      <sz val="16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b/>
      <sz val="12"/>
      <name val="Calibri"/>
      <family val="2"/>
      <charset val="1"/>
      <scheme val="minor"/>
    </font>
    <font>
      <u/>
      <sz val="16"/>
      <color theme="1"/>
      <name val="SutonnyMJ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2" borderId="0" xfId="0" applyFont="1" applyFill="1"/>
    <xf numFmtId="0" fontId="2" fillId="2" borderId="0" xfId="0" applyFont="1" applyFill="1"/>
    <xf numFmtId="4" fontId="1" fillId="2" borderId="0" xfId="0" applyNumberFormat="1" applyFont="1" applyFill="1"/>
    <xf numFmtId="1" fontId="6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/>
    </xf>
    <xf numFmtId="1" fontId="4" fillId="2" borderId="2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/>
    </xf>
    <xf numFmtId="2" fontId="7" fillId="2" borderId="2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right" vertical="center" wrapText="1"/>
    </xf>
    <xf numFmtId="2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1" fontId="7" fillId="2" borderId="2" xfId="0" applyNumberFormat="1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justify" vertical="center"/>
    </xf>
    <xf numFmtId="1" fontId="6" fillId="5" borderId="2" xfId="0" applyNumberFormat="1" applyFont="1" applyFill="1" applyBorder="1" applyAlignment="1">
      <alignment horizontal="right" vertical="center" wrapText="1"/>
    </xf>
    <xf numFmtId="2" fontId="6" fillId="5" borderId="2" xfId="0" applyNumberFormat="1" applyFont="1" applyFill="1" applyBorder="1" applyAlignment="1">
      <alignment horizontal="right" vertical="center" wrapText="1"/>
    </xf>
    <xf numFmtId="1" fontId="6" fillId="5" borderId="2" xfId="0" applyNumberFormat="1" applyFont="1" applyFill="1" applyBorder="1" applyAlignment="1">
      <alignment vertical="center" wrapText="1"/>
    </xf>
    <xf numFmtId="2" fontId="6" fillId="5" borderId="2" xfId="0" applyNumberFormat="1" applyFont="1" applyFill="1" applyBorder="1" applyAlignment="1">
      <alignment vertical="center"/>
    </xf>
    <xf numFmtId="2" fontId="6" fillId="5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justify" vertical="center"/>
    </xf>
    <xf numFmtId="1" fontId="12" fillId="3" borderId="2" xfId="0" applyNumberFormat="1" applyFont="1" applyFill="1" applyBorder="1" applyAlignment="1">
      <alignment vertical="center"/>
    </xf>
    <xf numFmtId="2" fontId="12" fillId="3" borderId="2" xfId="0" applyNumberFormat="1" applyFont="1" applyFill="1" applyBorder="1" applyAlignment="1">
      <alignment vertical="center"/>
    </xf>
    <xf numFmtId="1" fontId="8" fillId="3" borderId="2" xfId="0" applyNumberFormat="1" applyFont="1" applyFill="1" applyBorder="1" applyAlignment="1">
      <alignment horizontal="right" vertical="center"/>
    </xf>
    <xf numFmtId="2" fontId="8" fillId="3" borderId="2" xfId="0" applyNumberFormat="1" applyFont="1" applyFill="1" applyBorder="1" applyAlignment="1">
      <alignment horizontal="right" vertical="center"/>
    </xf>
    <xf numFmtId="1" fontId="13" fillId="3" borderId="2" xfId="0" applyNumberFormat="1" applyFont="1" applyFill="1" applyBorder="1" applyAlignment="1">
      <alignment vertical="center" wrapText="1"/>
    </xf>
    <xf numFmtId="2" fontId="13" fillId="3" borderId="2" xfId="0" applyNumberFormat="1" applyFont="1" applyFill="1" applyBorder="1" applyAlignment="1">
      <alignment vertical="center" wrapText="1"/>
    </xf>
    <xf numFmtId="1" fontId="13" fillId="3" borderId="2" xfId="0" applyNumberFormat="1" applyFont="1" applyFill="1" applyBorder="1" applyAlignment="1">
      <alignment horizontal="right" vertical="center" wrapText="1"/>
    </xf>
    <xf numFmtId="2" fontId="13" fillId="3" borderId="2" xfId="0" applyNumberFormat="1" applyFont="1" applyFill="1" applyBorder="1" applyAlignment="1">
      <alignment horizontal="right" vertical="center" wrapText="1"/>
    </xf>
    <xf numFmtId="1" fontId="7" fillId="4" borderId="2" xfId="0" applyNumberFormat="1" applyFont="1" applyFill="1" applyBorder="1" applyAlignment="1">
      <alignment vertical="center"/>
    </xf>
    <xf numFmtId="2" fontId="7" fillId="4" borderId="2" xfId="0" applyNumberFormat="1" applyFont="1" applyFill="1" applyBorder="1" applyAlignment="1">
      <alignment vertical="center"/>
    </xf>
    <xf numFmtId="1" fontId="6" fillId="4" borderId="2" xfId="0" applyNumberFormat="1" applyFont="1" applyFill="1" applyBorder="1" applyAlignment="1">
      <alignment horizontal="right" vertical="center" wrapText="1"/>
    </xf>
    <xf numFmtId="2" fontId="6" fillId="4" borderId="2" xfId="0" applyNumberFormat="1" applyFont="1" applyFill="1" applyBorder="1" applyAlignment="1">
      <alignment horizontal="right" vertical="center" wrapText="1"/>
    </xf>
    <xf numFmtId="1" fontId="4" fillId="2" borderId="2" xfId="0" applyNumberFormat="1" applyFont="1" applyFill="1" applyBorder="1" applyAlignment="1">
      <alignment horizontal="right" vertical="center"/>
    </xf>
    <xf numFmtId="2" fontId="4" fillId="2" borderId="2" xfId="0" applyNumberFormat="1" applyFont="1" applyFill="1" applyBorder="1" applyAlignment="1">
      <alignment horizontal="right" vertical="center"/>
    </xf>
    <xf numFmtId="1" fontId="6" fillId="0" borderId="2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0" fontId="6" fillId="5" borderId="2" xfId="0" applyFont="1" applyFill="1" applyBorder="1" applyAlignment="1">
      <alignment horizontal="right" vertical="center" wrapText="1"/>
    </xf>
    <xf numFmtId="1" fontId="12" fillId="3" borderId="2" xfId="0" applyNumberFormat="1" applyFont="1" applyFill="1" applyBorder="1" applyAlignment="1">
      <alignment horizontal="right" vertical="center"/>
    </xf>
    <xf numFmtId="2" fontId="12" fillId="3" borderId="2" xfId="0" applyNumberFormat="1" applyFont="1" applyFill="1" applyBorder="1" applyAlignment="1">
      <alignment horizontal="right" vertical="center"/>
    </xf>
    <xf numFmtId="1" fontId="7" fillId="3" borderId="2" xfId="0" applyNumberFormat="1" applyFont="1" applyFill="1" applyBorder="1" applyAlignment="1">
      <alignment horizontal="right" vertical="center"/>
    </xf>
    <xf numFmtId="2" fontId="7" fillId="3" borderId="2" xfId="0" applyNumberFormat="1" applyFont="1" applyFill="1" applyBorder="1" applyAlignment="1">
      <alignment horizontal="right" vertical="center"/>
    </xf>
    <xf numFmtId="1" fontId="6" fillId="3" borderId="2" xfId="0" applyNumberFormat="1" applyFont="1" applyFill="1" applyBorder="1" applyAlignment="1">
      <alignment horizontal="right" vertical="center" wrapText="1"/>
    </xf>
    <xf numFmtId="2" fontId="6" fillId="3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vertical="center"/>
    </xf>
    <xf numFmtId="2" fontId="7" fillId="4" borderId="1" xfId="0" applyNumberFormat="1" applyFont="1" applyFill="1" applyBorder="1" applyAlignment="1">
      <alignment vertical="center"/>
    </xf>
    <xf numFmtId="1" fontId="7" fillId="4" borderId="2" xfId="0" applyNumberFormat="1" applyFont="1" applyFill="1" applyBorder="1" applyAlignment="1">
      <alignment horizontal="right" vertical="center"/>
    </xf>
    <xf numFmtId="2" fontId="7" fillId="4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2" fontId="0" fillId="2" borderId="0" xfId="0" applyNumberForma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2" fontId="14" fillId="2" borderId="2" xfId="0" applyNumberFormat="1" applyFont="1" applyFill="1" applyBorder="1" applyAlignment="1">
      <alignment vertical="top"/>
    </xf>
    <xf numFmtId="2" fontId="3" fillId="2" borderId="2" xfId="0" applyNumberFormat="1" applyFont="1" applyFill="1" applyBorder="1" applyAlignment="1">
      <alignment horizontal="right"/>
    </xf>
    <xf numFmtId="2" fontId="15" fillId="5" borderId="2" xfId="0" applyNumberFormat="1" applyFont="1" applyFill="1" applyBorder="1" applyAlignment="1">
      <alignment horizontal="right" wrapText="1"/>
    </xf>
    <xf numFmtId="1" fontId="6" fillId="2" borderId="13" xfId="0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vertical="center" wrapText="1"/>
    </xf>
    <xf numFmtId="2" fontId="12" fillId="2" borderId="2" xfId="0" applyNumberFormat="1" applyFont="1" applyFill="1" applyBorder="1" applyAlignment="1">
      <alignment vertical="center"/>
    </xf>
    <xf numFmtId="2" fontId="13" fillId="5" borderId="2" xfId="0" applyNumberFormat="1" applyFont="1" applyFill="1" applyBorder="1" applyAlignment="1">
      <alignment horizontal="right" vertical="center" wrapText="1"/>
    </xf>
    <xf numFmtId="2" fontId="13" fillId="5" borderId="2" xfId="0" applyNumberFormat="1" applyFont="1" applyFill="1" applyBorder="1" applyAlignment="1">
      <alignment vertical="center" wrapText="1"/>
    </xf>
    <xf numFmtId="2" fontId="8" fillId="4" borderId="2" xfId="0" applyNumberFormat="1" applyFont="1" applyFill="1" applyBorder="1" applyAlignment="1">
      <alignment vertical="center"/>
    </xf>
    <xf numFmtId="2" fontId="12" fillId="2" borderId="2" xfId="0" applyNumberFormat="1" applyFont="1" applyFill="1" applyBorder="1" applyAlignment="1">
      <alignment horizontal="right" vertical="center"/>
    </xf>
    <xf numFmtId="2" fontId="13" fillId="4" borderId="2" xfId="0" applyNumberFormat="1" applyFont="1" applyFill="1" applyBorder="1" applyAlignment="1">
      <alignment horizontal="right" vertical="center" wrapText="1"/>
    </xf>
    <xf numFmtId="1" fontId="12" fillId="2" borderId="2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horizontal="right" vertical="center" wrapText="1"/>
    </xf>
    <xf numFmtId="1" fontId="13" fillId="5" borderId="2" xfId="0" applyNumberFormat="1" applyFont="1" applyFill="1" applyBorder="1" applyAlignment="1">
      <alignment vertical="center" wrapText="1"/>
    </xf>
    <xf numFmtId="1" fontId="8" fillId="4" borderId="2" xfId="0" applyNumberFormat="1" applyFont="1" applyFill="1" applyBorder="1" applyAlignment="1">
      <alignment vertical="center"/>
    </xf>
    <xf numFmtId="1" fontId="12" fillId="2" borderId="2" xfId="0" applyNumberFormat="1" applyFont="1" applyFill="1" applyBorder="1" applyAlignment="1">
      <alignment horizontal="right" vertical="center"/>
    </xf>
    <xf numFmtId="1" fontId="13" fillId="4" borderId="2" xfId="0" applyNumberFormat="1" applyFont="1" applyFill="1" applyBorder="1" applyAlignment="1">
      <alignment horizontal="right" vertical="center" wrapText="1"/>
    </xf>
    <xf numFmtId="1" fontId="8" fillId="2" borderId="2" xfId="0" applyNumberFormat="1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1" fontId="4" fillId="3" borderId="2" xfId="0" applyNumberFormat="1" applyFont="1" applyFill="1" applyBorder="1" applyAlignment="1">
      <alignment vertical="center"/>
    </xf>
    <xf numFmtId="1" fontId="4" fillId="6" borderId="2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2" fontId="13" fillId="0" borderId="2" xfId="0" applyNumberFormat="1" applyFont="1" applyBorder="1" applyAlignment="1">
      <alignment horizontal="right" vertical="center" wrapText="1"/>
    </xf>
    <xf numFmtId="2" fontId="13" fillId="5" borderId="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 wrapText="1"/>
    </xf>
    <xf numFmtId="1" fontId="13" fillId="0" borderId="2" xfId="0" applyNumberFormat="1" applyFont="1" applyBorder="1" applyAlignment="1">
      <alignment horizontal="right" vertical="center"/>
    </xf>
    <xf numFmtId="2" fontId="13" fillId="0" borderId="2" xfId="0" applyNumberFormat="1" applyFont="1" applyBorder="1" applyAlignment="1">
      <alignment horizontal="right" vertical="center"/>
    </xf>
    <xf numFmtId="0" fontId="13" fillId="5" borderId="2" xfId="0" applyFont="1" applyFill="1" applyBorder="1" applyAlignment="1">
      <alignment horizontal="right" vertical="center" wrapText="1"/>
    </xf>
    <xf numFmtId="1" fontId="8" fillId="4" borderId="2" xfId="0" applyNumberFormat="1" applyFont="1" applyFill="1" applyBorder="1" applyAlignment="1">
      <alignment horizontal="right" vertical="center"/>
    </xf>
    <xf numFmtId="2" fontId="8" fillId="4" borderId="2" xfId="0" applyNumberFormat="1" applyFont="1" applyFill="1" applyBorder="1" applyAlignment="1">
      <alignment horizontal="right" vertical="center"/>
    </xf>
    <xf numFmtId="1" fontId="0" fillId="0" borderId="0" xfId="0" applyNumberFormat="1"/>
    <xf numFmtId="2" fontId="0" fillId="0" borderId="0" xfId="0" applyNumberFormat="1"/>
    <xf numFmtId="2" fontId="4" fillId="3" borderId="2" xfId="0" applyNumberFormat="1" applyFont="1" applyFill="1" applyBorder="1" applyAlignment="1">
      <alignment vertical="center"/>
    </xf>
    <xf numFmtId="1" fontId="6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1" fontId="4" fillId="3" borderId="2" xfId="0" applyNumberFormat="1" applyFont="1" applyFill="1" applyBorder="1" applyAlignment="1">
      <alignment horizontal="right" vertical="center"/>
    </xf>
    <xf numFmtId="2" fontId="4" fillId="3" borderId="2" xfId="0" applyNumberFormat="1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vertical="top"/>
    </xf>
    <xf numFmtId="2" fontId="7" fillId="2" borderId="2" xfId="0" applyNumberFormat="1" applyFont="1" applyFill="1" applyBorder="1" applyAlignment="1">
      <alignment vertical="center"/>
    </xf>
    <xf numFmtId="2" fontId="16" fillId="2" borderId="2" xfId="0" applyNumberFormat="1" applyFont="1" applyFill="1" applyBorder="1" applyAlignment="1">
      <alignment horizontal="right" vertical="center"/>
    </xf>
    <xf numFmtId="2" fontId="17" fillId="5" borderId="2" xfId="0" applyNumberFormat="1" applyFont="1" applyFill="1" applyBorder="1" applyAlignment="1">
      <alignment horizontal="right" vertical="center" wrapText="1"/>
    </xf>
    <xf numFmtId="2" fontId="7" fillId="3" borderId="2" xfId="0" applyNumberFormat="1" applyFont="1" applyFill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1" fontId="17" fillId="5" borderId="2" xfId="0" applyNumberFormat="1" applyFont="1" applyFill="1" applyBorder="1" applyAlignment="1">
      <alignment horizontal="right" vertical="center" wrapText="1"/>
    </xf>
    <xf numFmtId="1" fontId="16" fillId="2" borderId="2" xfId="0" applyNumberFormat="1" applyFont="1" applyFill="1" applyBorder="1" applyAlignment="1">
      <alignment horizontal="right" vertical="center"/>
    </xf>
    <xf numFmtId="1" fontId="16" fillId="3" borderId="2" xfId="0" applyNumberFormat="1" applyFont="1" applyFill="1" applyBorder="1" applyAlignment="1">
      <alignment horizontal="right" vertical="center"/>
    </xf>
    <xf numFmtId="2" fontId="16" fillId="3" borderId="2" xfId="0" applyNumberFormat="1" applyFont="1" applyFill="1" applyBorder="1" applyAlignment="1">
      <alignment horizontal="right" vertical="center"/>
    </xf>
    <xf numFmtId="1" fontId="17" fillId="3" borderId="2" xfId="0" applyNumberFormat="1" applyFont="1" applyFill="1" applyBorder="1" applyAlignment="1">
      <alignment horizontal="right" vertical="center" wrapText="1"/>
    </xf>
    <xf numFmtId="2" fontId="17" fillId="3" borderId="2" xfId="0" applyNumberFormat="1" applyFont="1" applyFill="1" applyBorder="1" applyAlignment="1">
      <alignment horizontal="right" vertical="center" wrapText="1"/>
    </xf>
    <xf numFmtId="1" fontId="17" fillId="0" borderId="2" xfId="0" applyNumberFormat="1" applyFont="1" applyBorder="1" applyAlignment="1">
      <alignment horizontal="right" vertical="center"/>
    </xf>
    <xf numFmtId="2" fontId="17" fillId="0" borderId="2" xfId="0" applyNumberFormat="1" applyFont="1" applyBorder="1" applyAlignment="1">
      <alignment horizontal="right" vertical="center"/>
    </xf>
    <xf numFmtId="0" fontId="17" fillId="5" borderId="2" xfId="0" applyFont="1" applyFill="1" applyBorder="1" applyAlignment="1">
      <alignment horizontal="right" vertical="center" wrapText="1"/>
    </xf>
    <xf numFmtId="1" fontId="16" fillId="4" borderId="2" xfId="0" applyNumberFormat="1" applyFont="1" applyFill="1" applyBorder="1" applyAlignment="1">
      <alignment horizontal="right" vertical="center"/>
    </xf>
    <xf numFmtId="2" fontId="16" fillId="4" borderId="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/>
    </xf>
    <xf numFmtId="4" fontId="6" fillId="5" borderId="2" xfId="0" applyNumberFormat="1" applyFont="1" applyFill="1" applyBorder="1" applyAlignment="1">
      <alignment horizontal="right" vertical="center" wrapText="1"/>
    </xf>
    <xf numFmtId="4" fontId="7" fillId="3" borderId="2" xfId="0" applyNumberFormat="1" applyFont="1" applyFill="1" applyBorder="1" applyAlignment="1">
      <alignment horizontal="right" vertical="center"/>
    </xf>
    <xf numFmtId="4" fontId="6" fillId="3" borderId="2" xfId="0" applyNumberFormat="1" applyFont="1" applyFill="1" applyBorder="1" applyAlignment="1">
      <alignment horizontal="right" vertical="center" wrapText="1"/>
    </xf>
    <xf numFmtId="2" fontId="4" fillId="5" borderId="2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vertical="center"/>
    </xf>
    <xf numFmtId="4" fontId="10" fillId="2" borderId="2" xfId="0" applyNumberFormat="1" applyFont="1" applyFill="1" applyBorder="1" applyAlignment="1">
      <alignment vertical="center"/>
    </xf>
    <xf numFmtId="4" fontId="10" fillId="5" borderId="2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4" fontId="4" fillId="5" borderId="2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4" fontId="7" fillId="2" borderId="2" xfId="0" applyNumberFormat="1" applyFont="1" applyFill="1" applyBorder="1" applyAlignment="1">
      <alignment vertical="center"/>
    </xf>
    <xf numFmtId="4" fontId="7" fillId="5" borderId="2" xfId="0" applyNumberFormat="1" applyFont="1" applyFill="1" applyBorder="1" applyAlignment="1">
      <alignment vertical="center"/>
    </xf>
    <xf numFmtId="4" fontId="7" fillId="6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8" fillId="2" borderId="0" xfId="0" applyFont="1" applyFill="1"/>
    <xf numFmtId="1" fontId="7" fillId="2" borderId="2" xfId="0" applyNumberFormat="1" applyFont="1" applyFill="1" applyBorder="1" applyAlignment="1">
      <alignment vertical="center"/>
    </xf>
    <xf numFmtId="2" fontId="11" fillId="5" borderId="2" xfId="0" applyNumberFormat="1" applyFont="1" applyFill="1" applyBorder="1" applyAlignment="1">
      <alignment horizontal="right" vertical="center"/>
    </xf>
    <xf numFmtId="4" fontId="16" fillId="2" borderId="2" xfId="0" applyNumberFormat="1" applyFont="1" applyFill="1" applyBorder="1" applyAlignment="1">
      <alignment horizontal="right" vertical="center"/>
    </xf>
    <xf numFmtId="4" fontId="17" fillId="5" borderId="2" xfId="0" applyNumberFormat="1" applyFont="1" applyFill="1" applyBorder="1" applyAlignment="1">
      <alignment horizontal="right" vertical="center" wrapText="1"/>
    </xf>
    <xf numFmtId="4" fontId="16" fillId="3" borderId="2" xfId="0" applyNumberFormat="1" applyFont="1" applyFill="1" applyBorder="1" applyAlignment="1">
      <alignment horizontal="right" vertical="center"/>
    </xf>
    <xf numFmtId="4" fontId="17" fillId="3" borderId="2" xfId="0" applyNumberFormat="1" applyFont="1" applyFill="1" applyBorder="1" applyAlignment="1">
      <alignment horizontal="right" vertical="center" wrapText="1"/>
    </xf>
    <xf numFmtId="0" fontId="11" fillId="5" borderId="2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2" fontId="17" fillId="0" borderId="2" xfId="0" applyNumberFormat="1" applyFont="1" applyFill="1" applyBorder="1" applyAlignment="1">
      <alignment horizontal="right" vertical="center" wrapText="1"/>
    </xf>
    <xf numFmtId="2" fontId="5" fillId="2" borderId="2" xfId="0" applyNumberFormat="1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1" fillId="2" borderId="0" xfId="0" applyFont="1" applyFill="1"/>
    <xf numFmtId="2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4" fillId="2" borderId="3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25" fillId="0" borderId="0" xfId="0" applyFont="1"/>
    <xf numFmtId="0" fontId="4" fillId="2" borderId="1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9"/>
  <sheetViews>
    <sheetView tabSelected="1" topLeftCell="I1" workbookViewId="0">
      <selection activeCell="AA2" sqref="A1:AC59"/>
    </sheetView>
  </sheetViews>
  <sheetFormatPr defaultColWidth="9.28515625" defaultRowHeight="15"/>
  <cols>
    <col min="1" max="1" width="8.5703125" style="1" customWidth="1"/>
    <col min="2" max="2" width="11.140625" style="1" customWidth="1"/>
    <col min="3" max="7" width="9.28515625" style="1"/>
    <col min="8" max="8" width="10.5703125" style="1" customWidth="1"/>
    <col min="9" max="12" width="9.28515625" style="1"/>
    <col min="13" max="13" width="11" style="1" customWidth="1"/>
    <col min="14" max="17" width="9.28515625" style="1"/>
    <col min="18" max="18" width="11" style="1" customWidth="1"/>
    <col min="19" max="21" width="9.28515625" style="1"/>
    <col min="22" max="22" width="8.85546875" style="1" customWidth="1"/>
    <col min="23" max="23" width="10.140625" style="1" customWidth="1"/>
    <col min="24" max="24" width="9.28515625" style="1"/>
    <col min="25" max="25" width="10" style="1" customWidth="1"/>
    <col min="26" max="28" width="9.28515625" style="1"/>
    <col min="29" max="29" width="11.7109375" style="1" customWidth="1"/>
    <col min="30" max="16384" width="9.28515625" style="1"/>
  </cols>
  <sheetData>
    <row r="1" spans="1:30" ht="21.75">
      <c r="A1" s="6"/>
      <c r="B1" s="6"/>
      <c r="C1" s="6"/>
      <c r="D1" s="6"/>
      <c r="E1" s="6"/>
      <c r="F1" s="6"/>
      <c r="G1" s="6"/>
      <c r="H1" s="6"/>
      <c r="I1" s="6"/>
      <c r="J1" s="184" t="s">
        <v>38</v>
      </c>
      <c r="K1" s="185"/>
      <c r="L1" s="185"/>
      <c r="M1" s="185"/>
      <c r="N1" s="185"/>
      <c r="O1" s="185"/>
      <c r="P1" s="185"/>
      <c r="Q1" s="185"/>
      <c r="R1" s="186"/>
      <c r="S1" s="6"/>
      <c r="T1" s="6"/>
      <c r="U1" s="6"/>
      <c r="V1" s="6"/>
      <c r="W1" s="6"/>
      <c r="X1" s="6"/>
      <c r="Y1" s="6"/>
      <c r="Z1" s="6"/>
      <c r="AA1" s="6"/>
      <c r="AB1" s="6"/>
      <c r="AC1" s="189" t="s">
        <v>56</v>
      </c>
      <c r="AD1" s="152"/>
    </row>
    <row r="2" spans="1:30" ht="15.75">
      <c r="A2" s="187" t="s">
        <v>57</v>
      </c>
      <c r="B2" s="187"/>
      <c r="C2" s="164"/>
      <c r="D2" s="164"/>
      <c r="E2" s="164"/>
      <c r="F2" s="164"/>
      <c r="G2" s="16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30">
      <c r="A3" s="188" t="s">
        <v>39</v>
      </c>
      <c r="B3" s="188"/>
      <c r="C3" s="166"/>
      <c r="D3" s="167"/>
      <c r="E3" s="167"/>
      <c r="F3" s="167"/>
      <c r="G3" s="16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90" t="s">
        <v>41</v>
      </c>
      <c r="Z3" s="190"/>
      <c r="AA3" s="190"/>
      <c r="AB3" s="6"/>
      <c r="AC3" s="7"/>
    </row>
    <row r="4" spans="1:30" ht="95.25" customHeight="1">
      <c r="A4" s="155" t="s">
        <v>0</v>
      </c>
      <c r="B4" s="155" t="s">
        <v>1</v>
      </c>
      <c r="C4" s="155" t="s">
        <v>2</v>
      </c>
      <c r="D4" s="153" t="s">
        <v>3</v>
      </c>
      <c r="E4" s="153"/>
      <c r="F4" s="153" t="s">
        <v>42</v>
      </c>
      <c r="G4" s="153"/>
      <c r="H4" s="154" t="s">
        <v>4</v>
      </c>
      <c r="I4" s="153" t="s">
        <v>5</v>
      </c>
      <c r="J4" s="153"/>
      <c r="K4" s="153" t="s">
        <v>43</v>
      </c>
      <c r="L4" s="153"/>
      <c r="M4" s="154" t="s">
        <v>6</v>
      </c>
      <c r="N4" s="153" t="s">
        <v>7</v>
      </c>
      <c r="O4" s="153"/>
      <c r="P4" s="153" t="s">
        <v>44</v>
      </c>
      <c r="Q4" s="153"/>
      <c r="R4" s="154" t="s">
        <v>8</v>
      </c>
      <c r="S4" s="153" t="s">
        <v>9</v>
      </c>
      <c r="T4" s="153"/>
      <c r="U4" s="153" t="s">
        <v>45</v>
      </c>
      <c r="V4" s="153"/>
      <c r="W4" s="154" t="s">
        <v>10</v>
      </c>
      <c r="X4" s="154" t="s">
        <v>35</v>
      </c>
      <c r="Y4" s="154" t="s">
        <v>46</v>
      </c>
      <c r="Z4" s="156" t="s">
        <v>36</v>
      </c>
      <c r="AA4" s="157"/>
      <c r="AB4" s="157"/>
      <c r="AC4" s="158"/>
    </row>
    <row r="5" spans="1:30" ht="14.25" customHeight="1">
      <c r="A5" s="155"/>
      <c r="B5" s="155"/>
      <c r="C5" s="155"/>
      <c r="D5" s="4" t="s">
        <v>11</v>
      </c>
      <c r="E5" s="5" t="s">
        <v>12</v>
      </c>
      <c r="F5" s="4" t="s">
        <v>11</v>
      </c>
      <c r="G5" s="5" t="s">
        <v>12</v>
      </c>
      <c r="H5" s="154"/>
      <c r="I5" s="4" t="s">
        <v>11</v>
      </c>
      <c r="J5" s="5" t="s">
        <v>12</v>
      </c>
      <c r="K5" s="4" t="s">
        <v>11</v>
      </c>
      <c r="L5" s="5" t="s">
        <v>12</v>
      </c>
      <c r="M5" s="154"/>
      <c r="N5" s="4" t="s">
        <v>11</v>
      </c>
      <c r="O5" s="5" t="s">
        <v>12</v>
      </c>
      <c r="P5" s="4" t="s">
        <v>11</v>
      </c>
      <c r="Q5" s="5" t="s">
        <v>12</v>
      </c>
      <c r="R5" s="154"/>
      <c r="S5" s="4" t="s">
        <v>11</v>
      </c>
      <c r="T5" s="5" t="s">
        <v>12</v>
      </c>
      <c r="U5" s="4" t="s">
        <v>11</v>
      </c>
      <c r="V5" s="5" t="s">
        <v>12</v>
      </c>
      <c r="W5" s="154"/>
      <c r="X5" s="154"/>
      <c r="Y5" s="154"/>
      <c r="Z5" s="4" t="s">
        <v>13</v>
      </c>
      <c r="AA5" s="4" t="s">
        <v>14</v>
      </c>
      <c r="AB5" s="4" t="s">
        <v>15</v>
      </c>
      <c r="AC5" s="8" t="s">
        <v>49</v>
      </c>
    </row>
    <row r="6" spans="1:30" ht="15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  <c r="Z6" s="4">
        <v>26</v>
      </c>
      <c r="AA6" s="4">
        <v>27</v>
      </c>
      <c r="AB6" s="4">
        <v>28</v>
      </c>
      <c r="AC6" s="8">
        <v>29</v>
      </c>
    </row>
    <row r="7" spans="1:30">
      <c r="A7" s="159" t="s">
        <v>16</v>
      </c>
      <c r="B7" s="159" t="s">
        <v>17</v>
      </c>
      <c r="C7" s="9" t="s">
        <v>18</v>
      </c>
      <c r="D7" s="10"/>
      <c r="E7" s="11"/>
      <c r="F7" s="10"/>
      <c r="G7" s="11"/>
      <c r="H7" s="12"/>
      <c r="I7" s="13"/>
      <c r="J7" s="14"/>
      <c r="K7" s="13"/>
      <c r="L7" s="15"/>
      <c r="M7" s="15"/>
      <c r="N7" s="10"/>
      <c r="O7" s="11"/>
      <c r="P7" s="10"/>
      <c r="Q7" s="103"/>
      <c r="R7" s="15"/>
      <c r="S7" s="108"/>
      <c r="T7" s="109"/>
      <c r="U7" s="108"/>
      <c r="V7" s="109"/>
      <c r="W7" s="14"/>
      <c r="X7" s="108"/>
      <c r="Y7" s="14"/>
      <c r="Z7" s="121"/>
      <c r="AA7" s="121"/>
      <c r="AB7" s="121"/>
      <c r="AC7" s="127"/>
      <c r="AD7" s="3"/>
    </row>
    <row r="8" spans="1:30">
      <c r="A8" s="159"/>
      <c r="B8" s="159"/>
      <c r="C8" s="9" t="s">
        <v>19</v>
      </c>
      <c r="D8" s="10"/>
      <c r="E8" s="11"/>
      <c r="F8" s="10"/>
      <c r="G8" s="11"/>
      <c r="H8" s="12"/>
      <c r="I8" s="17"/>
      <c r="J8" s="14"/>
      <c r="K8" s="17"/>
      <c r="L8" s="15"/>
      <c r="M8" s="15"/>
      <c r="N8" s="10"/>
      <c r="O8" s="11"/>
      <c r="P8" s="10"/>
      <c r="Q8" s="103"/>
      <c r="R8" s="15"/>
      <c r="S8" s="108"/>
      <c r="T8" s="109"/>
      <c r="U8" s="108"/>
      <c r="V8" s="109"/>
      <c r="W8" s="14"/>
      <c r="X8" s="108"/>
      <c r="Y8" s="14"/>
      <c r="Z8" s="121"/>
      <c r="AA8" s="121"/>
      <c r="AB8" s="121"/>
      <c r="AC8" s="128"/>
    </row>
    <row r="9" spans="1:30">
      <c r="A9" s="159"/>
      <c r="B9" s="159"/>
      <c r="C9" s="18" t="s">
        <v>20</v>
      </c>
      <c r="D9" s="19"/>
      <c r="E9" s="20"/>
      <c r="F9" s="19"/>
      <c r="G9" s="20"/>
      <c r="H9" s="20"/>
      <c r="I9" s="19"/>
      <c r="J9" s="20"/>
      <c r="K9" s="19"/>
      <c r="L9" s="20"/>
      <c r="M9" s="20"/>
      <c r="N9" s="19"/>
      <c r="O9" s="20"/>
      <c r="P9" s="19"/>
      <c r="Q9" s="20"/>
      <c r="R9" s="20"/>
      <c r="S9" s="19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30">
      <c r="A10" s="159"/>
      <c r="B10" s="159" t="s">
        <v>21</v>
      </c>
      <c r="C10" s="9" t="s">
        <v>18</v>
      </c>
      <c r="D10" s="10"/>
      <c r="E10" s="11"/>
      <c r="F10" s="10"/>
      <c r="G10" s="11"/>
      <c r="H10" s="11"/>
      <c r="I10" s="17"/>
      <c r="J10" s="12"/>
      <c r="K10" s="17"/>
      <c r="L10" s="12"/>
      <c r="M10" s="12"/>
      <c r="N10" s="10"/>
      <c r="O10" s="11"/>
      <c r="P10" s="10"/>
      <c r="Q10" s="11"/>
      <c r="R10" s="12"/>
      <c r="S10" s="111"/>
      <c r="T10" s="105"/>
      <c r="U10" s="111"/>
      <c r="V10" s="105"/>
      <c r="W10" s="12"/>
      <c r="X10" s="142"/>
      <c r="Y10" s="121"/>
      <c r="Z10" s="121"/>
      <c r="AA10" s="121"/>
      <c r="AB10" s="121"/>
      <c r="AC10" s="128"/>
    </row>
    <row r="11" spans="1:30">
      <c r="A11" s="159"/>
      <c r="B11" s="159"/>
      <c r="C11" s="9" t="s">
        <v>19</v>
      </c>
      <c r="D11" s="10"/>
      <c r="E11" s="11"/>
      <c r="F11" s="10"/>
      <c r="G11" s="11"/>
      <c r="H11" s="11"/>
      <c r="I11" s="17"/>
      <c r="J11" s="12"/>
      <c r="K11" s="17"/>
      <c r="L11" s="12"/>
      <c r="M11" s="12"/>
      <c r="N11" s="10"/>
      <c r="O11" s="11"/>
      <c r="P11" s="10"/>
      <c r="Q11" s="11"/>
      <c r="R11" s="12"/>
      <c r="S11" s="111"/>
      <c r="T11" s="105"/>
      <c r="U11" s="111"/>
      <c r="V11" s="105"/>
      <c r="W11" s="12"/>
      <c r="X11" s="142"/>
      <c r="Y11" s="121"/>
      <c r="Z11" s="121"/>
      <c r="AA11" s="121"/>
      <c r="AB11" s="121"/>
      <c r="AC11" s="128"/>
    </row>
    <row r="12" spans="1:30">
      <c r="A12" s="159"/>
      <c r="B12" s="159"/>
      <c r="C12" s="18" t="s">
        <v>20</v>
      </c>
      <c r="D12" s="21"/>
      <c r="E12" s="23"/>
      <c r="F12" s="86"/>
      <c r="G12" s="23"/>
      <c r="H12" s="23"/>
      <c r="I12" s="19"/>
      <c r="J12" s="20"/>
      <c r="K12" s="19"/>
      <c r="L12" s="20"/>
      <c r="M12" s="20"/>
      <c r="N12" s="21"/>
      <c r="O12" s="23"/>
      <c r="P12" s="21"/>
      <c r="Q12" s="23"/>
      <c r="R12" s="20"/>
      <c r="S12" s="110"/>
      <c r="T12" s="106"/>
      <c r="U12" s="110"/>
      <c r="V12" s="106"/>
      <c r="W12" s="20"/>
      <c r="X12" s="143"/>
      <c r="Y12" s="122"/>
      <c r="Z12" s="122"/>
      <c r="AA12" s="122"/>
      <c r="AB12" s="122"/>
      <c r="AC12" s="129"/>
    </row>
    <row r="13" spans="1:30">
      <c r="A13" s="159"/>
      <c r="B13" s="160" t="s">
        <v>22</v>
      </c>
      <c r="C13" s="24" t="s">
        <v>18</v>
      </c>
      <c r="D13" s="85"/>
      <c r="E13" s="98"/>
      <c r="F13" s="85"/>
      <c r="G13" s="98"/>
      <c r="H13" s="98"/>
      <c r="I13" s="44"/>
      <c r="J13" s="45"/>
      <c r="K13" s="44"/>
      <c r="L13" s="45"/>
      <c r="M13" s="107"/>
      <c r="N13" s="85"/>
      <c r="O13" s="98"/>
      <c r="P13" s="85"/>
      <c r="Q13" s="98"/>
      <c r="R13" s="107"/>
      <c r="S13" s="112"/>
      <c r="T13" s="113"/>
      <c r="U13" s="112"/>
      <c r="V13" s="113"/>
      <c r="W13" s="45"/>
      <c r="X13" s="144"/>
      <c r="Y13" s="123"/>
      <c r="Z13" s="123"/>
      <c r="AA13" s="123"/>
      <c r="AB13" s="123"/>
      <c r="AC13" s="130"/>
    </row>
    <row r="14" spans="1:30">
      <c r="A14" s="159"/>
      <c r="B14" s="160"/>
      <c r="C14" s="24" t="s">
        <v>19</v>
      </c>
      <c r="D14" s="85"/>
      <c r="E14" s="98"/>
      <c r="F14" s="85"/>
      <c r="G14" s="98"/>
      <c r="H14" s="98"/>
      <c r="I14" s="44"/>
      <c r="J14" s="45"/>
      <c r="K14" s="44"/>
      <c r="L14" s="45"/>
      <c r="M14" s="107"/>
      <c r="N14" s="85"/>
      <c r="O14" s="98"/>
      <c r="P14" s="85"/>
      <c r="Q14" s="98"/>
      <c r="R14" s="107"/>
      <c r="S14" s="112"/>
      <c r="T14" s="113"/>
      <c r="U14" s="112"/>
      <c r="V14" s="113"/>
      <c r="W14" s="45"/>
      <c r="X14" s="144"/>
      <c r="Y14" s="123"/>
      <c r="Z14" s="123"/>
      <c r="AA14" s="123"/>
      <c r="AB14" s="123"/>
      <c r="AC14" s="130"/>
    </row>
    <row r="15" spans="1:30">
      <c r="A15" s="159"/>
      <c r="B15" s="160"/>
      <c r="C15" s="24" t="s">
        <v>20</v>
      </c>
      <c r="D15" s="99"/>
      <c r="E15" s="100"/>
      <c r="F15" s="85"/>
      <c r="G15" s="100"/>
      <c r="H15" s="100"/>
      <c r="I15" s="46"/>
      <c r="J15" s="47"/>
      <c r="K15" s="46"/>
      <c r="L15" s="47"/>
      <c r="M15" s="100"/>
      <c r="N15" s="99"/>
      <c r="O15" s="100"/>
      <c r="P15" s="99"/>
      <c r="Q15" s="100"/>
      <c r="R15" s="100"/>
      <c r="S15" s="114"/>
      <c r="T15" s="115"/>
      <c r="U15" s="114"/>
      <c r="V15" s="115"/>
      <c r="W15" s="47"/>
      <c r="X15" s="145"/>
      <c r="Y15" s="124"/>
      <c r="Z15" s="124"/>
      <c r="AA15" s="124"/>
      <c r="AB15" s="124"/>
      <c r="AC15" s="130"/>
    </row>
    <row r="16" spans="1:30">
      <c r="A16" s="159"/>
      <c r="B16" s="161" t="s">
        <v>23</v>
      </c>
      <c r="C16" s="161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>
      <c r="A17" s="159" t="s">
        <v>24</v>
      </c>
      <c r="B17" s="159" t="s">
        <v>17</v>
      </c>
      <c r="C17" s="9" t="s">
        <v>18</v>
      </c>
      <c r="D17" s="37"/>
      <c r="E17" s="38"/>
      <c r="F17" s="10"/>
      <c r="G17" s="11"/>
      <c r="H17" s="12"/>
      <c r="I17" s="17"/>
      <c r="J17" s="12"/>
      <c r="K17" s="17"/>
      <c r="L17" s="12"/>
      <c r="M17" s="12"/>
      <c r="N17" s="37"/>
      <c r="O17" s="38"/>
      <c r="P17" s="37"/>
      <c r="Q17" s="67"/>
      <c r="R17" s="12"/>
      <c r="S17" s="108"/>
      <c r="T17" s="109"/>
      <c r="U17" s="108"/>
      <c r="V17" s="109"/>
      <c r="W17" s="14"/>
      <c r="X17" s="108"/>
      <c r="Y17" s="14"/>
      <c r="Z17" s="121"/>
      <c r="AA17" s="121"/>
      <c r="AB17" s="121"/>
      <c r="AC17" s="128"/>
    </row>
    <row r="18" spans="1:29">
      <c r="A18" s="159"/>
      <c r="B18" s="159"/>
      <c r="C18" s="9" t="s">
        <v>19</v>
      </c>
      <c r="D18" s="37"/>
      <c r="E18" s="38"/>
      <c r="F18" s="10"/>
      <c r="G18" s="11"/>
      <c r="H18" s="12"/>
      <c r="I18" s="17"/>
      <c r="J18" s="12"/>
      <c r="K18" s="17"/>
      <c r="L18" s="12"/>
      <c r="M18" s="12"/>
      <c r="N18" s="37"/>
      <c r="O18" s="38"/>
      <c r="P18" s="37"/>
      <c r="Q18" s="67"/>
      <c r="R18" s="12"/>
      <c r="S18" s="108"/>
      <c r="T18" s="108"/>
      <c r="U18" s="108"/>
      <c r="V18" s="108"/>
      <c r="W18" s="16"/>
      <c r="X18" s="108"/>
      <c r="Y18" s="16"/>
      <c r="Z18" s="121"/>
      <c r="AA18" s="121"/>
      <c r="AB18" s="121"/>
      <c r="AC18" s="128"/>
    </row>
    <row r="19" spans="1:29">
      <c r="A19" s="159"/>
      <c r="B19" s="159"/>
      <c r="C19" s="18" t="s">
        <v>20</v>
      </c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>
      <c r="A20" s="159"/>
      <c r="B20" s="159" t="s">
        <v>21</v>
      </c>
      <c r="C20" s="9" t="s">
        <v>18</v>
      </c>
      <c r="D20" s="37"/>
      <c r="E20" s="38"/>
      <c r="F20" s="10"/>
      <c r="G20" s="11"/>
      <c r="H20" s="12"/>
      <c r="I20" s="17"/>
      <c r="J20" s="12"/>
      <c r="K20" s="17"/>
      <c r="L20" s="12"/>
      <c r="M20" s="12"/>
      <c r="N20" s="37"/>
      <c r="O20" s="38"/>
      <c r="P20" s="37"/>
      <c r="Q20" s="67"/>
      <c r="R20" s="12"/>
      <c r="S20" s="116"/>
      <c r="T20" s="117"/>
      <c r="U20" s="116"/>
      <c r="V20" s="117"/>
      <c r="W20" s="40"/>
      <c r="X20" s="147"/>
      <c r="Y20" s="132"/>
      <c r="Z20" s="121"/>
      <c r="AA20" s="121"/>
      <c r="AB20" s="121"/>
      <c r="AC20" s="128"/>
    </row>
    <row r="21" spans="1:29">
      <c r="A21" s="159"/>
      <c r="B21" s="159"/>
      <c r="C21" s="9" t="s">
        <v>19</v>
      </c>
      <c r="D21" s="37"/>
      <c r="E21" s="38"/>
      <c r="F21" s="10"/>
      <c r="G21" s="11"/>
      <c r="H21" s="12"/>
      <c r="I21" s="17"/>
      <c r="J21" s="12"/>
      <c r="K21" s="17"/>
      <c r="L21" s="12"/>
      <c r="M21" s="12"/>
      <c r="N21" s="37"/>
      <c r="O21" s="38"/>
      <c r="P21" s="37"/>
      <c r="Q21" s="67"/>
      <c r="R21" s="12"/>
      <c r="S21" s="108"/>
      <c r="T21" s="108"/>
      <c r="U21" s="108"/>
      <c r="V21" s="108"/>
      <c r="W21" s="16"/>
      <c r="X21" s="147"/>
      <c r="Y21" s="133"/>
      <c r="Z21" s="121"/>
      <c r="AA21" s="121"/>
      <c r="AB21" s="121"/>
      <c r="AC21" s="128"/>
    </row>
    <row r="22" spans="1:29">
      <c r="A22" s="159"/>
      <c r="B22" s="159"/>
      <c r="C22" s="18" t="s">
        <v>20</v>
      </c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>
      <c r="A23" s="159"/>
      <c r="B23" s="159" t="s">
        <v>22</v>
      </c>
      <c r="C23" s="9" t="s">
        <v>18</v>
      </c>
      <c r="D23" s="37"/>
      <c r="E23" s="38"/>
      <c r="F23" s="10"/>
      <c r="G23" s="11"/>
      <c r="H23" s="12"/>
      <c r="I23" s="17"/>
      <c r="J23" s="12"/>
      <c r="K23" s="17"/>
      <c r="L23" s="12"/>
      <c r="M23" s="12"/>
      <c r="N23" s="37"/>
      <c r="O23" s="38"/>
      <c r="P23" s="37"/>
      <c r="Q23" s="67"/>
      <c r="R23" s="12"/>
      <c r="S23" s="116"/>
      <c r="T23" s="117"/>
      <c r="U23" s="116"/>
      <c r="V23" s="117"/>
      <c r="W23" s="14"/>
      <c r="X23" s="109"/>
      <c r="Y23" s="14"/>
      <c r="Z23" s="121"/>
      <c r="AA23" s="121"/>
      <c r="AB23" s="121"/>
      <c r="AC23" s="128"/>
    </row>
    <row r="24" spans="1:29">
      <c r="A24" s="159"/>
      <c r="B24" s="159"/>
      <c r="C24" s="9" t="s">
        <v>19</v>
      </c>
      <c r="D24" s="37"/>
      <c r="E24" s="38"/>
      <c r="F24" s="10"/>
      <c r="G24" s="11"/>
      <c r="H24" s="12"/>
      <c r="I24" s="17"/>
      <c r="J24" s="12"/>
      <c r="K24" s="17"/>
      <c r="L24" s="12"/>
      <c r="M24" s="12"/>
      <c r="N24" s="37"/>
      <c r="O24" s="38"/>
      <c r="P24" s="37"/>
      <c r="Q24" s="67"/>
      <c r="R24" s="12"/>
      <c r="S24" s="108"/>
      <c r="T24" s="108"/>
      <c r="U24" s="108"/>
      <c r="V24" s="108"/>
      <c r="W24" s="16"/>
      <c r="X24" s="108"/>
      <c r="Y24" s="16"/>
      <c r="Z24" s="121"/>
      <c r="AA24" s="121"/>
      <c r="AB24" s="121"/>
      <c r="AC24" s="128"/>
    </row>
    <row r="25" spans="1:29">
      <c r="A25" s="159"/>
      <c r="B25" s="159"/>
      <c r="C25" s="18" t="s">
        <v>20</v>
      </c>
      <c r="D25" s="19"/>
      <c r="E25" s="20"/>
      <c r="F25" s="20"/>
      <c r="G25" s="20"/>
      <c r="H25" s="20"/>
      <c r="I25" s="19"/>
      <c r="J25" s="20"/>
      <c r="K25" s="19"/>
      <c r="L25" s="20"/>
      <c r="M25" s="20"/>
      <c r="N25" s="19"/>
      <c r="O25" s="20"/>
      <c r="P25" s="19"/>
      <c r="Q25" s="68"/>
      <c r="R25" s="20"/>
      <c r="S25" s="118"/>
      <c r="T25" s="106"/>
      <c r="U25" s="118"/>
      <c r="V25" s="106"/>
      <c r="W25" s="20"/>
      <c r="X25" s="141"/>
      <c r="Y25" s="125"/>
      <c r="Z25" s="122"/>
      <c r="AA25" s="122"/>
      <c r="AB25" s="122"/>
      <c r="AC25" s="129"/>
    </row>
    <row r="26" spans="1:29">
      <c r="A26" s="159"/>
      <c r="B26" s="161" t="s">
        <v>25</v>
      </c>
      <c r="C26" s="161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>
      <c r="A27" s="159" t="s">
        <v>26</v>
      </c>
      <c r="B27" s="159" t="s">
        <v>17</v>
      </c>
      <c r="C27" s="9" t="s">
        <v>18</v>
      </c>
      <c r="D27" s="10"/>
      <c r="E27" s="11"/>
      <c r="F27" s="10"/>
      <c r="G27" s="11"/>
      <c r="H27" s="12"/>
      <c r="I27" s="17"/>
      <c r="J27" s="12"/>
      <c r="K27" s="17"/>
      <c r="L27" s="12"/>
      <c r="M27" s="12"/>
      <c r="N27" s="10"/>
      <c r="O27" s="11"/>
      <c r="P27" s="10"/>
      <c r="Q27" s="67"/>
      <c r="R27" s="12"/>
      <c r="S27" s="111"/>
      <c r="T27" s="105"/>
      <c r="U27" s="111"/>
      <c r="V27" s="105"/>
      <c r="W27" s="121"/>
      <c r="X27" s="109"/>
      <c r="Y27" s="16"/>
      <c r="Z27" s="121"/>
      <c r="AA27" s="121"/>
      <c r="AB27" s="121"/>
      <c r="AC27" s="128"/>
    </row>
    <row r="28" spans="1:29">
      <c r="A28" s="159"/>
      <c r="B28" s="159"/>
      <c r="C28" s="9" t="s">
        <v>19</v>
      </c>
      <c r="D28" s="10"/>
      <c r="E28" s="11"/>
      <c r="F28" s="10"/>
      <c r="G28" s="11"/>
      <c r="H28" s="12"/>
      <c r="I28" s="17"/>
      <c r="J28" s="12"/>
      <c r="K28" s="17"/>
      <c r="L28" s="12"/>
      <c r="M28" s="12"/>
      <c r="N28" s="10"/>
      <c r="O28" s="11"/>
      <c r="P28" s="10"/>
      <c r="Q28" s="67"/>
      <c r="R28" s="12"/>
      <c r="S28" s="111"/>
      <c r="T28" s="105"/>
      <c r="U28" s="111"/>
      <c r="V28" s="105"/>
      <c r="W28" s="121"/>
      <c r="X28" s="109"/>
      <c r="Y28" s="14"/>
      <c r="Z28" s="121"/>
      <c r="AA28" s="121"/>
      <c r="AB28" s="121"/>
      <c r="AC28" s="128"/>
    </row>
    <row r="29" spans="1:29">
      <c r="A29" s="159"/>
      <c r="B29" s="159"/>
      <c r="C29" s="18" t="s">
        <v>20</v>
      </c>
      <c r="D29" s="19"/>
      <c r="E29" s="20"/>
      <c r="F29" s="20"/>
      <c r="G29" s="20"/>
      <c r="H29" s="20"/>
      <c r="I29" s="19"/>
      <c r="J29" s="20"/>
      <c r="K29" s="19"/>
      <c r="L29" s="20"/>
      <c r="M29" s="23"/>
      <c r="N29" s="19"/>
      <c r="O29" s="20"/>
      <c r="P29" s="19"/>
      <c r="Q29" s="68"/>
      <c r="R29" s="23"/>
      <c r="S29" s="110"/>
      <c r="T29" s="110"/>
      <c r="U29" s="110"/>
      <c r="V29" s="106"/>
      <c r="W29" s="122"/>
      <c r="X29" s="146"/>
      <c r="Y29" s="126"/>
      <c r="Z29" s="122"/>
      <c r="AA29" s="122"/>
      <c r="AB29" s="122"/>
      <c r="AC29" s="131"/>
    </row>
    <row r="30" spans="1:29">
      <c r="A30" s="159"/>
      <c r="B30" s="159" t="s">
        <v>21</v>
      </c>
      <c r="C30" s="9" t="s">
        <v>18</v>
      </c>
      <c r="D30" s="10"/>
      <c r="E30" s="11"/>
      <c r="F30" s="10"/>
      <c r="G30" s="11"/>
      <c r="H30" s="12"/>
      <c r="I30" s="17"/>
      <c r="J30" s="12"/>
      <c r="K30" s="17"/>
      <c r="L30" s="12"/>
      <c r="M30" s="12"/>
      <c r="N30" s="10"/>
      <c r="O30" s="11"/>
      <c r="P30" s="10"/>
      <c r="Q30" s="67"/>
      <c r="R30" s="12"/>
      <c r="S30" s="111"/>
      <c r="T30" s="105"/>
      <c r="U30" s="111"/>
      <c r="V30" s="105"/>
      <c r="W30" s="121"/>
      <c r="X30" s="108"/>
      <c r="Y30" s="14"/>
      <c r="Z30" s="121"/>
      <c r="AA30" s="121"/>
      <c r="AB30" s="121"/>
      <c r="AC30" s="128"/>
    </row>
    <row r="31" spans="1:29">
      <c r="A31" s="159"/>
      <c r="B31" s="159"/>
      <c r="C31" s="9" t="s">
        <v>19</v>
      </c>
      <c r="D31" s="10"/>
      <c r="E31" s="11"/>
      <c r="F31" s="10"/>
      <c r="G31" s="11"/>
      <c r="H31" s="12"/>
      <c r="I31" s="17"/>
      <c r="J31" s="12"/>
      <c r="K31" s="17"/>
      <c r="L31" s="12"/>
      <c r="M31" s="12"/>
      <c r="N31" s="10"/>
      <c r="O31" s="11"/>
      <c r="P31" s="10"/>
      <c r="Q31" s="67"/>
      <c r="R31" s="12"/>
      <c r="S31" s="111"/>
      <c r="T31" s="105"/>
      <c r="U31" s="111"/>
      <c r="V31" s="105"/>
      <c r="W31" s="121"/>
      <c r="X31" s="148"/>
      <c r="Y31" s="134"/>
      <c r="Z31" s="121"/>
      <c r="AA31" s="121"/>
      <c r="AB31" s="121"/>
      <c r="AC31" s="128"/>
    </row>
    <row r="32" spans="1:29">
      <c r="A32" s="159"/>
      <c r="B32" s="159"/>
      <c r="C32" s="18" t="s">
        <v>20</v>
      </c>
      <c r="D32" s="21"/>
      <c r="E32" s="23"/>
      <c r="F32" s="23"/>
      <c r="G32" s="23"/>
      <c r="H32" s="23"/>
      <c r="I32" s="19"/>
      <c r="J32" s="20"/>
      <c r="K32" s="19"/>
      <c r="L32" s="20"/>
      <c r="M32" s="23"/>
      <c r="N32" s="21"/>
      <c r="O32" s="23"/>
      <c r="P32" s="21"/>
      <c r="Q32" s="68"/>
      <c r="R32" s="23"/>
      <c r="S32" s="110"/>
      <c r="T32" s="110"/>
      <c r="U32" s="110"/>
      <c r="V32" s="106"/>
      <c r="W32" s="122"/>
      <c r="X32" s="146"/>
      <c r="Y32" s="125"/>
      <c r="Z32" s="122"/>
      <c r="AA32" s="122"/>
      <c r="AB32" s="122"/>
      <c r="AC32" s="131"/>
    </row>
    <row r="33" spans="1:29">
      <c r="A33" s="159"/>
      <c r="B33" s="159" t="s">
        <v>22</v>
      </c>
      <c r="C33" s="9" t="s">
        <v>18</v>
      </c>
      <c r="D33" s="10"/>
      <c r="E33" s="11"/>
      <c r="F33" s="10"/>
      <c r="G33" s="11"/>
      <c r="H33" s="12"/>
      <c r="I33" s="17"/>
      <c r="J33" s="12"/>
      <c r="K33" s="17"/>
      <c r="L33" s="12"/>
      <c r="M33" s="12"/>
      <c r="N33" s="10"/>
      <c r="O33" s="11"/>
      <c r="P33" s="10"/>
      <c r="Q33" s="67"/>
      <c r="R33" s="12"/>
      <c r="S33" s="111"/>
      <c r="T33" s="105"/>
      <c r="U33" s="111"/>
      <c r="V33" s="105"/>
      <c r="W33" s="121"/>
      <c r="X33" s="108"/>
      <c r="Y33" s="14"/>
      <c r="Z33" s="121"/>
      <c r="AA33" s="121"/>
      <c r="AB33" s="121"/>
      <c r="AC33" s="128"/>
    </row>
    <row r="34" spans="1:29">
      <c r="A34" s="159"/>
      <c r="B34" s="159"/>
      <c r="C34" s="9" t="s">
        <v>19</v>
      </c>
      <c r="D34" s="10"/>
      <c r="E34" s="11"/>
      <c r="F34" s="10"/>
      <c r="G34" s="11"/>
      <c r="H34" s="12"/>
      <c r="I34" s="17"/>
      <c r="J34" s="12"/>
      <c r="K34" s="17"/>
      <c r="L34" s="12"/>
      <c r="M34" s="12"/>
      <c r="N34" s="10"/>
      <c r="O34" s="11"/>
      <c r="P34" s="10"/>
      <c r="Q34" s="67"/>
      <c r="R34" s="12"/>
      <c r="S34" s="111"/>
      <c r="T34" s="105"/>
      <c r="U34" s="111"/>
      <c r="V34" s="105"/>
      <c r="W34" s="121"/>
      <c r="X34" s="108"/>
      <c r="Y34" s="14"/>
      <c r="Z34" s="121"/>
      <c r="AA34" s="121"/>
      <c r="AB34" s="121"/>
      <c r="AC34" s="128"/>
    </row>
    <row r="35" spans="1:29">
      <c r="A35" s="159"/>
      <c r="B35" s="159"/>
      <c r="C35" s="18" t="s">
        <v>20</v>
      </c>
      <c r="D35" s="21"/>
      <c r="E35" s="23"/>
      <c r="F35" s="23"/>
      <c r="G35" s="23"/>
      <c r="H35" s="20"/>
      <c r="I35" s="19"/>
      <c r="J35" s="20"/>
      <c r="K35" s="19"/>
      <c r="L35" s="20"/>
      <c r="M35" s="23"/>
      <c r="N35" s="21"/>
      <c r="O35" s="23"/>
      <c r="P35" s="21"/>
      <c r="Q35" s="68"/>
      <c r="R35" s="23"/>
      <c r="S35" s="110"/>
      <c r="T35" s="106"/>
      <c r="U35" s="110"/>
      <c r="V35" s="106"/>
      <c r="W35" s="122"/>
      <c r="X35" s="146"/>
      <c r="Y35" s="125"/>
      <c r="Z35" s="122"/>
      <c r="AA35" s="122"/>
      <c r="AB35" s="122"/>
      <c r="AC35" s="131"/>
    </row>
    <row r="36" spans="1:29">
      <c r="A36" s="159"/>
      <c r="B36" s="161" t="s">
        <v>27</v>
      </c>
      <c r="C36" s="161"/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1:29">
      <c r="A37" s="159" t="s">
        <v>28</v>
      </c>
      <c r="B37" s="159" t="s">
        <v>17</v>
      </c>
      <c r="C37" s="9" t="s">
        <v>18</v>
      </c>
      <c r="D37" s="37"/>
      <c r="E37" s="38"/>
      <c r="F37" s="10"/>
      <c r="G37" s="11"/>
      <c r="H37" s="12"/>
      <c r="I37" s="17"/>
      <c r="J37" s="12"/>
      <c r="K37" s="17"/>
      <c r="L37" s="12"/>
      <c r="M37" s="104"/>
      <c r="N37" s="37"/>
      <c r="O37" s="38"/>
      <c r="P37" s="37"/>
      <c r="Q37" s="38"/>
      <c r="R37" s="104"/>
      <c r="S37" s="111"/>
      <c r="T37" s="105"/>
      <c r="U37" s="111"/>
      <c r="V37" s="105"/>
      <c r="W37" s="121"/>
      <c r="X37" s="142"/>
      <c r="Y37" s="121"/>
      <c r="Z37" s="121"/>
      <c r="AA37" s="121"/>
      <c r="AB37" s="121"/>
      <c r="AC37" s="135"/>
    </row>
    <row r="38" spans="1:29">
      <c r="A38" s="159"/>
      <c r="B38" s="159"/>
      <c r="C38" s="9" t="s">
        <v>19</v>
      </c>
      <c r="D38" s="37"/>
      <c r="E38" s="38"/>
      <c r="F38" s="10"/>
      <c r="G38" s="11"/>
      <c r="H38" s="12"/>
      <c r="I38" s="17"/>
      <c r="J38" s="12"/>
      <c r="K38" s="17"/>
      <c r="L38" s="12"/>
      <c r="M38" s="104"/>
      <c r="N38" s="37"/>
      <c r="O38" s="38"/>
      <c r="P38" s="37"/>
      <c r="Q38" s="38"/>
      <c r="R38" s="104"/>
      <c r="S38" s="111"/>
      <c r="T38" s="105"/>
      <c r="U38" s="111"/>
      <c r="V38" s="105"/>
      <c r="W38" s="121"/>
      <c r="X38" s="142"/>
      <c r="Y38" s="121"/>
      <c r="Z38" s="121"/>
      <c r="AA38" s="121"/>
      <c r="AB38" s="121"/>
      <c r="AC38" s="135"/>
    </row>
    <row r="39" spans="1:29">
      <c r="A39" s="159"/>
      <c r="B39" s="159"/>
      <c r="C39" s="18" t="s">
        <v>20</v>
      </c>
      <c r="D39" s="19"/>
      <c r="E39" s="20"/>
      <c r="F39" s="20"/>
      <c r="G39" s="20"/>
      <c r="H39" s="20"/>
      <c r="I39" s="19"/>
      <c r="J39" s="20"/>
      <c r="K39" s="19"/>
      <c r="L39" s="20"/>
      <c r="M39" s="23"/>
      <c r="N39" s="19"/>
      <c r="O39" s="20"/>
      <c r="P39" s="19"/>
      <c r="Q39" s="20"/>
      <c r="R39" s="23"/>
      <c r="S39" s="110"/>
      <c r="T39" s="106"/>
      <c r="U39" s="110"/>
      <c r="V39" s="106"/>
      <c r="W39" s="122"/>
      <c r="X39" s="143"/>
      <c r="Y39" s="122"/>
      <c r="Z39" s="122"/>
      <c r="AA39" s="122"/>
      <c r="AB39" s="122"/>
      <c r="AC39" s="136"/>
    </row>
    <row r="40" spans="1:29">
      <c r="A40" s="159"/>
      <c r="B40" s="159" t="s">
        <v>21</v>
      </c>
      <c r="C40" s="9" t="s">
        <v>18</v>
      </c>
      <c r="D40" s="37"/>
      <c r="E40" s="38"/>
      <c r="F40" s="10"/>
      <c r="G40" s="11"/>
      <c r="H40" s="38"/>
      <c r="I40" s="17"/>
      <c r="J40" s="12"/>
      <c r="K40" s="17"/>
      <c r="L40" s="12"/>
      <c r="M40" s="104"/>
      <c r="N40" s="37"/>
      <c r="O40" s="38"/>
      <c r="P40" s="37"/>
      <c r="Q40" s="38"/>
      <c r="R40" s="104"/>
      <c r="S40" s="111"/>
      <c r="T40" s="105"/>
      <c r="U40" s="111"/>
      <c r="V40" s="105"/>
      <c r="W40" s="121"/>
      <c r="X40" s="142"/>
      <c r="Y40" s="121"/>
      <c r="Z40" s="121"/>
      <c r="AA40" s="121"/>
      <c r="AB40" s="121"/>
      <c r="AC40" s="135"/>
    </row>
    <row r="41" spans="1:29">
      <c r="A41" s="159"/>
      <c r="B41" s="159"/>
      <c r="C41" s="9" t="s">
        <v>19</v>
      </c>
      <c r="D41" s="37"/>
      <c r="E41" s="38"/>
      <c r="F41" s="10"/>
      <c r="G41" s="11"/>
      <c r="H41" s="38"/>
      <c r="I41" s="17"/>
      <c r="J41" s="12"/>
      <c r="K41" s="17"/>
      <c r="L41" s="12"/>
      <c r="M41" s="104"/>
      <c r="N41" s="37"/>
      <c r="O41" s="38"/>
      <c r="P41" s="37"/>
      <c r="Q41" s="38"/>
      <c r="R41" s="104"/>
      <c r="S41" s="111"/>
      <c r="T41" s="105"/>
      <c r="U41" s="111"/>
      <c r="V41" s="105"/>
      <c r="W41" s="121"/>
      <c r="X41" s="142"/>
      <c r="Y41" s="121"/>
      <c r="Z41" s="121"/>
      <c r="AA41" s="121"/>
      <c r="AB41" s="121"/>
      <c r="AC41" s="135"/>
    </row>
    <row r="42" spans="1:29">
      <c r="A42" s="159"/>
      <c r="B42" s="159"/>
      <c r="C42" s="18" t="s">
        <v>20</v>
      </c>
      <c r="D42" s="19"/>
      <c r="E42" s="20"/>
      <c r="F42" s="20"/>
      <c r="G42" s="20"/>
      <c r="H42" s="20"/>
      <c r="I42" s="19"/>
      <c r="J42" s="20"/>
      <c r="K42" s="19"/>
      <c r="L42" s="20"/>
      <c r="M42" s="23"/>
      <c r="N42" s="19"/>
      <c r="O42" s="20"/>
      <c r="P42" s="19"/>
      <c r="Q42" s="20"/>
      <c r="R42" s="23"/>
      <c r="S42" s="110"/>
      <c r="T42" s="106"/>
      <c r="U42" s="110"/>
      <c r="V42" s="106"/>
      <c r="W42" s="122"/>
      <c r="X42" s="143"/>
      <c r="Y42" s="122"/>
      <c r="Z42" s="122"/>
      <c r="AA42" s="122"/>
      <c r="AB42" s="122"/>
      <c r="AC42" s="137"/>
    </row>
    <row r="43" spans="1:29">
      <c r="A43" s="159"/>
      <c r="B43" s="160" t="s">
        <v>22</v>
      </c>
      <c r="C43" s="24" t="s">
        <v>18</v>
      </c>
      <c r="D43" s="101"/>
      <c r="E43" s="102"/>
      <c r="F43" s="102"/>
      <c r="G43" s="102"/>
      <c r="H43" s="43"/>
      <c r="I43" s="44"/>
      <c r="J43" s="45"/>
      <c r="K43" s="44"/>
      <c r="L43" s="45"/>
      <c r="M43" s="107"/>
      <c r="N43" s="42"/>
      <c r="O43" s="43"/>
      <c r="P43" s="27"/>
      <c r="Q43" s="28"/>
      <c r="R43" s="107"/>
      <c r="S43" s="112"/>
      <c r="T43" s="113"/>
      <c r="U43" s="112"/>
      <c r="V43" s="113"/>
      <c r="W43" s="123"/>
      <c r="X43" s="144"/>
      <c r="Y43" s="123"/>
      <c r="Z43" s="123"/>
      <c r="AA43" s="123"/>
      <c r="AB43" s="123"/>
      <c r="AC43" s="138"/>
    </row>
    <row r="44" spans="1:29">
      <c r="A44" s="159"/>
      <c r="B44" s="160"/>
      <c r="C44" s="24" t="s">
        <v>19</v>
      </c>
      <c r="D44" s="101"/>
      <c r="E44" s="102"/>
      <c r="F44" s="102"/>
      <c r="G44" s="102"/>
      <c r="H44" s="43"/>
      <c r="I44" s="44"/>
      <c r="J44" s="45"/>
      <c r="K44" s="44"/>
      <c r="L44" s="45"/>
      <c r="M44" s="107"/>
      <c r="N44" s="42"/>
      <c r="O44" s="43"/>
      <c r="P44" s="27"/>
      <c r="Q44" s="28"/>
      <c r="R44" s="107"/>
      <c r="S44" s="112"/>
      <c r="T44" s="113"/>
      <c r="U44" s="112"/>
      <c r="V44" s="113"/>
      <c r="W44" s="123"/>
      <c r="X44" s="144"/>
      <c r="Y44" s="123"/>
      <c r="Z44" s="123"/>
      <c r="AA44" s="123"/>
      <c r="AB44" s="123"/>
      <c r="AC44" s="138"/>
    </row>
    <row r="45" spans="1:29">
      <c r="A45" s="159"/>
      <c r="B45" s="160"/>
      <c r="C45" s="24" t="s">
        <v>20</v>
      </c>
      <c r="D45" s="46"/>
      <c r="E45" s="47"/>
      <c r="F45" s="47"/>
      <c r="G45" s="47"/>
      <c r="H45" s="32"/>
      <c r="I45" s="46"/>
      <c r="J45" s="47"/>
      <c r="K45" s="46"/>
      <c r="L45" s="47"/>
      <c r="M45" s="100"/>
      <c r="N45" s="31"/>
      <c r="O45" s="32"/>
      <c r="P45" s="31"/>
      <c r="Q45" s="32"/>
      <c r="R45" s="100"/>
      <c r="S45" s="114"/>
      <c r="T45" s="115"/>
      <c r="U45" s="114"/>
      <c r="V45" s="115"/>
      <c r="W45" s="124"/>
      <c r="X45" s="145"/>
      <c r="Y45" s="124"/>
      <c r="Z45" s="124"/>
      <c r="AA45" s="124"/>
      <c r="AB45" s="124"/>
      <c r="AC45" s="138"/>
    </row>
    <row r="46" spans="1:29">
      <c r="A46" s="159"/>
      <c r="B46" s="161" t="s">
        <v>29</v>
      </c>
      <c r="C46" s="161"/>
      <c r="D46" s="35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>
      <c r="A47" s="162" t="s">
        <v>34</v>
      </c>
      <c r="B47" s="162"/>
      <c r="C47" s="48" t="s">
        <v>18</v>
      </c>
      <c r="D47" s="17"/>
      <c r="E47" s="12"/>
      <c r="F47" s="139"/>
      <c r="G47" s="104"/>
      <c r="H47" s="12"/>
      <c r="I47" s="17"/>
      <c r="J47" s="12"/>
      <c r="K47" s="70"/>
      <c r="L47" s="15"/>
      <c r="M47" s="12"/>
      <c r="N47" s="17"/>
      <c r="O47" s="12"/>
      <c r="P47" s="17"/>
      <c r="Q47" s="12"/>
      <c r="R47" s="12"/>
      <c r="S47" s="111"/>
      <c r="T47" s="105"/>
      <c r="U47" s="111"/>
      <c r="V47" s="105"/>
      <c r="W47" s="12"/>
      <c r="X47" s="105"/>
      <c r="Y47" s="12"/>
      <c r="Z47" s="12"/>
      <c r="AA47" s="12"/>
      <c r="AB47" s="12"/>
      <c r="AC47" s="127"/>
    </row>
    <row r="48" spans="1:29">
      <c r="A48" s="162"/>
      <c r="B48" s="162"/>
      <c r="C48" s="48" t="s">
        <v>19</v>
      </c>
      <c r="D48" s="17"/>
      <c r="E48" s="12"/>
      <c r="F48" s="140"/>
      <c r="G48" s="104"/>
      <c r="H48" s="12"/>
      <c r="I48" s="17"/>
      <c r="J48" s="12"/>
      <c r="K48" s="70"/>
      <c r="L48" s="15"/>
      <c r="M48" s="12"/>
      <c r="N48" s="17"/>
      <c r="O48" s="12"/>
      <c r="P48" s="17"/>
      <c r="Q48" s="12"/>
      <c r="R48" s="12"/>
      <c r="S48" s="111"/>
      <c r="T48" s="105"/>
      <c r="U48" s="111"/>
      <c r="V48" s="105"/>
      <c r="W48" s="12"/>
      <c r="X48" s="105"/>
      <c r="Y48" s="12"/>
      <c r="Z48" s="12"/>
      <c r="AA48" s="12"/>
      <c r="AB48" s="12"/>
      <c r="AC48" s="127"/>
    </row>
    <row r="49" spans="1:29">
      <c r="A49" s="169" t="s">
        <v>30</v>
      </c>
      <c r="B49" s="169"/>
      <c r="C49" s="169"/>
      <c r="D49" s="49"/>
      <c r="E49" s="50"/>
      <c r="F49" s="49"/>
      <c r="G49" s="50"/>
      <c r="H49" s="50"/>
      <c r="I49" s="49"/>
      <c r="J49" s="50"/>
      <c r="K49" s="49"/>
      <c r="L49" s="50"/>
      <c r="M49" s="50"/>
      <c r="N49" s="49"/>
      <c r="O49" s="50"/>
      <c r="P49" s="49"/>
      <c r="Q49" s="50"/>
      <c r="R49" s="50"/>
      <c r="S49" s="119"/>
      <c r="T49" s="120"/>
      <c r="U49" s="119"/>
      <c r="V49" s="120"/>
      <c r="W49" s="120"/>
      <c r="X49" s="120"/>
      <c r="Y49" s="120"/>
      <c r="Z49" s="120"/>
      <c r="AA49" s="120"/>
      <c r="AB49" s="120"/>
      <c r="AC49" s="120"/>
    </row>
    <row r="50" spans="1:29">
      <c r="A50" s="53" t="s">
        <v>37</v>
      </c>
      <c r="B50" s="53"/>
      <c r="C50" s="53"/>
      <c r="D50" s="54"/>
      <c r="E50" s="53"/>
      <c r="F50" s="170"/>
      <c r="G50" s="171"/>
      <c r="H50" s="171"/>
      <c r="I50" s="171"/>
      <c r="J50" s="171"/>
      <c r="K50" s="171"/>
      <c r="L50" s="172"/>
      <c r="M50" s="55"/>
      <c r="N50" s="56"/>
      <c r="O50" s="55"/>
      <c r="P50" s="57"/>
      <c r="Q50" s="55"/>
      <c r="R50" s="58"/>
      <c r="S50" s="55"/>
      <c r="T50" s="55"/>
      <c r="U50" s="55"/>
      <c r="V50" s="55"/>
      <c r="W50" s="55"/>
      <c r="X50" s="58"/>
      <c r="Y50" s="58"/>
      <c r="Z50" s="58"/>
      <c r="AA50" s="58"/>
      <c r="AB50" s="58"/>
      <c r="AC50" s="59"/>
    </row>
    <row r="51" spans="1:29">
      <c r="A51" s="173" t="s">
        <v>40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8"/>
      <c r="Z51" s="55"/>
      <c r="AA51" s="60"/>
      <c r="AB51" s="58"/>
      <c r="AC51" s="59"/>
    </row>
    <row r="52" spans="1:29">
      <c r="A52" s="176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8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9"/>
    </row>
    <row r="53" spans="1:29">
      <c r="A53" s="179" t="s">
        <v>31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1"/>
      <c r="M53" s="61"/>
      <c r="N53" s="61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9"/>
    </row>
    <row r="54" spans="1:29">
      <c r="A54" s="168" t="s">
        <v>32</v>
      </c>
      <c r="B54" s="168"/>
      <c r="C54" s="168"/>
      <c r="D54" s="168"/>
      <c r="E54" s="168"/>
      <c r="F54" s="168"/>
      <c r="G54" s="168"/>
      <c r="H54" s="168"/>
      <c r="I54" s="168"/>
      <c r="J54" s="151"/>
      <c r="K54" s="61"/>
      <c r="L54" s="61"/>
      <c r="M54" s="61"/>
      <c r="N54" s="61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9"/>
    </row>
    <row r="55" spans="1:29">
      <c r="A55" s="163" t="s">
        <v>47</v>
      </c>
      <c r="B55" s="163"/>
      <c r="C55" s="163"/>
      <c r="D55" s="163"/>
      <c r="E55" s="163"/>
      <c r="F55" s="163"/>
      <c r="G55" s="163"/>
      <c r="H55" s="163"/>
      <c r="I55" s="163"/>
      <c r="J55" s="150"/>
      <c r="K55" s="61"/>
      <c r="L55" s="61"/>
      <c r="M55" s="61"/>
      <c r="N55" s="61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9"/>
    </row>
    <row r="56" spans="1:29">
      <c r="A56" s="163" t="s">
        <v>33</v>
      </c>
      <c r="B56" s="163"/>
      <c r="C56" s="163"/>
      <c r="D56" s="163"/>
      <c r="E56" s="163"/>
      <c r="F56" s="163"/>
      <c r="G56" s="163"/>
      <c r="H56" s="163"/>
      <c r="I56" s="163"/>
      <c r="J56" s="149"/>
      <c r="K56" s="61"/>
      <c r="L56" s="61"/>
      <c r="M56" s="61"/>
      <c r="N56" s="61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9"/>
    </row>
    <row r="57" spans="1:29">
      <c r="A57" s="163" t="s">
        <v>48</v>
      </c>
      <c r="B57" s="163"/>
      <c r="C57" s="163"/>
      <c r="D57" s="163"/>
      <c r="E57" s="163"/>
      <c r="F57" s="163"/>
      <c r="G57" s="163"/>
      <c r="H57" s="163"/>
      <c r="I57" s="163"/>
      <c r="J57" s="149"/>
      <c r="K57" s="61"/>
      <c r="L57" s="61"/>
      <c r="M57" s="61"/>
      <c r="N57" s="61"/>
      <c r="O57" s="62"/>
      <c r="P57" s="63"/>
      <c r="Q57" s="62"/>
      <c r="R57" s="64"/>
      <c r="S57" s="63"/>
      <c r="T57" s="62"/>
      <c r="U57" s="63"/>
      <c r="V57" s="62"/>
      <c r="W57" s="64"/>
      <c r="X57" s="65"/>
      <c r="Y57" s="65"/>
      <c r="Z57" s="65"/>
      <c r="AA57" s="65"/>
      <c r="AB57" s="65"/>
      <c r="AC57" s="59"/>
    </row>
    <row r="58" spans="1:29">
      <c r="A58" s="163" t="s">
        <v>54</v>
      </c>
      <c r="B58" s="163"/>
      <c r="C58" s="163"/>
      <c r="D58" s="163"/>
      <c r="E58" s="163"/>
      <c r="F58" s="163"/>
      <c r="G58" s="163"/>
      <c r="H58" s="163"/>
      <c r="I58" s="163"/>
      <c r="J58" s="14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9">
      <c r="A59" s="163" t="s">
        <v>55</v>
      </c>
      <c r="B59" s="163"/>
      <c r="C59" s="163"/>
      <c r="D59" s="163"/>
      <c r="E59" s="163"/>
      <c r="F59" s="163"/>
      <c r="G59" s="163"/>
      <c r="H59" s="163"/>
      <c r="I59" s="163"/>
      <c r="J59" s="149"/>
    </row>
  </sheetData>
  <mergeCells count="55">
    <mergeCell ref="A58:I58"/>
    <mergeCell ref="A59:I59"/>
    <mergeCell ref="Y3:AA3"/>
    <mergeCell ref="J1:R1"/>
    <mergeCell ref="A2:B2"/>
    <mergeCell ref="A3:B3"/>
    <mergeCell ref="C2:G2"/>
    <mergeCell ref="C3:G3"/>
    <mergeCell ref="A54:I54"/>
    <mergeCell ref="A56:I56"/>
    <mergeCell ref="A57:I57"/>
    <mergeCell ref="A55:I55"/>
    <mergeCell ref="A49:C49"/>
    <mergeCell ref="F50:L50"/>
    <mergeCell ref="A51:L52"/>
    <mergeCell ref="A53:L53"/>
    <mergeCell ref="A47:B48"/>
    <mergeCell ref="A17:A26"/>
    <mergeCell ref="B17:B19"/>
    <mergeCell ref="B20:B22"/>
    <mergeCell ref="B23:B25"/>
    <mergeCell ref="B26:C26"/>
    <mergeCell ref="A37:A46"/>
    <mergeCell ref="B37:B39"/>
    <mergeCell ref="B40:B42"/>
    <mergeCell ref="B43:B45"/>
    <mergeCell ref="B46:C46"/>
    <mergeCell ref="A27:A36"/>
    <mergeCell ref="B27:B29"/>
    <mergeCell ref="B30:B32"/>
    <mergeCell ref="B33:B35"/>
    <mergeCell ref="B36:C36"/>
    <mergeCell ref="Z4:AC4"/>
    <mergeCell ref="A7:A16"/>
    <mergeCell ref="B7:B9"/>
    <mergeCell ref="B10:B12"/>
    <mergeCell ref="B13:B15"/>
    <mergeCell ref="B16:C16"/>
    <mergeCell ref="Y4:Y5"/>
    <mergeCell ref="P4:Q4"/>
    <mergeCell ref="R4:R5"/>
    <mergeCell ref="S4:T4"/>
    <mergeCell ref="U4:V4"/>
    <mergeCell ref="W4:W5"/>
    <mergeCell ref="X4:X5"/>
    <mergeCell ref="N4:O4"/>
    <mergeCell ref="A4:A5"/>
    <mergeCell ref="B4:B5"/>
    <mergeCell ref="K4:L4"/>
    <mergeCell ref="M4:M5"/>
    <mergeCell ref="C4:C5"/>
    <mergeCell ref="D4:E4"/>
    <mergeCell ref="F4:G4"/>
    <mergeCell ref="H4:H5"/>
    <mergeCell ref="I4:J4"/>
  </mergeCells>
  <pageMargins left="0.31496062992126" right="0.27559055118110198" top="0.31496062992126" bottom="0.196850393700787" header="0.31496062992126" footer="0.23622047244094499"/>
  <pageSetup paperSize="5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S47"/>
  <sheetViews>
    <sheetView topLeftCell="A25" workbookViewId="0">
      <selection activeCell="J45" sqref="J45:K47"/>
    </sheetView>
  </sheetViews>
  <sheetFormatPr defaultRowHeight="15"/>
  <sheetData>
    <row r="2" spans="2:19" ht="15" customHeight="1">
      <c r="B2" s="153" t="s">
        <v>51</v>
      </c>
      <c r="C2" s="153"/>
      <c r="D2" s="182" t="s">
        <v>42</v>
      </c>
      <c r="E2" s="183"/>
      <c r="F2" t="s">
        <v>3</v>
      </c>
      <c r="H2" s="153" t="s">
        <v>5</v>
      </c>
      <c r="I2" s="153"/>
      <c r="J2" s="153" t="s">
        <v>43</v>
      </c>
      <c r="K2" s="153"/>
      <c r="L2" t="s">
        <v>52</v>
      </c>
      <c r="N2" s="153" t="s">
        <v>7</v>
      </c>
      <c r="O2" s="153"/>
      <c r="P2" s="153" t="s">
        <v>44</v>
      </c>
      <c r="Q2" s="153"/>
      <c r="R2" t="s">
        <v>52</v>
      </c>
    </row>
    <row r="3" spans="2:19">
      <c r="B3" s="4" t="s">
        <v>11</v>
      </c>
      <c r="C3" s="5" t="s">
        <v>12</v>
      </c>
      <c r="D3" s="4" t="s">
        <v>11</v>
      </c>
      <c r="E3" s="5" t="s">
        <v>12</v>
      </c>
      <c r="F3" t="s">
        <v>50</v>
      </c>
      <c r="G3" t="s">
        <v>12</v>
      </c>
      <c r="H3" s="4" t="s">
        <v>11</v>
      </c>
      <c r="I3" s="5" t="s">
        <v>12</v>
      </c>
      <c r="J3" s="4" t="s">
        <v>11</v>
      </c>
      <c r="K3" s="5" t="s">
        <v>12</v>
      </c>
      <c r="L3" t="s">
        <v>50</v>
      </c>
      <c r="M3" t="s">
        <v>12</v>
      </c>
      <c r="N3" s="4" t="s">
        <v>11</v>
      </c>
      <c r="O3" s="5" t="s">
        <v>12</v>
      </c>
      <c r="P3" s="4" t="s">
        <v>11</v>
      </c>
      <c r="Q3" s="5" t="s">
        <v>12</v>
      </c>
      <c r="R3" t="s">
        <v>50</v>
      </c>
      <c r="S3" t="s">
        <v>12</v>
      </c>
    </row>
    <row r="4" spans="2:19">
      <c r="B4" s="4">
        <v>4</v>
      </c>
      <c r="C4" s="4">
        <v>5</v>
      </c>
      <c r="D4" s="4">
        <v>6</v>
      </c>
      <c r="E4" s="4">
        <v>7</v>
      </c>
      <c r="F4" s="69">
        <v>8</v>
      </c>
      <c r="G4" s="69">
        <v>9</v>
      </c>
      <c r="H4" s="4">
        <v>9</v>
      </c>
      <c r="I4" s="4">
        <v>10</v>
      </c>
      <c r="J4" s="4">
        <v>11</v>
      </c>
      <c r="K4" s="4">
        <v>12</v>
      </c>
      <c r="N4" s="4">
        <v>14</v>
      </c>
      <c r="O4" s="4">
        <v>15</v>
      </c>
      <c r="P4" s="4">
        <v>16</v>
      </c>
      <c r="Q4" s="4">
        <v>17</v>
      </c>
    </row>
    <row r="5" spans="2:19">
      <c r="B5" s="77">
        <f>592</f>
        <v>592</v>
      </c>
      <c r="C5" s="71">
        <v>57.71</v>
      </c>
      <c r="D5" s="77">
        <f>B5+F5</f>
        <v>744</v>
      </c>
      <c r="E5" s="71">
        <f>C5+G5</f>
        <v>74.03</v>
      </c>
      <c r="F5" s="77">
        <v>152</v>
      </c>
      <c r="G5" s="71">
        <v>16.32</v>
      </c>
      <c r="H5" s="13">
        <v>50</v>
      </c>
      <c r="I5" s="15">
        <v>3.03</v>
      </c>
      <c r="J5" s="13">
        <f>H5+L5</f>
        <v>108</v>
      </c>
      <c r="K5" s="15">
        <f>M5+I5</f>
        <v>6.18</v>
      </c>
      <c r="L5" s="87">
        <v>58</v>
      </c>
      <c r="M5" s="88">
        <v>3.15</v>
      </c>
      <c r="N5" s="10">
        <v>635</v>
      </c>
      <c r="O5" s="66">
        <v>49.64</v>
      </c>
      <c r="P5" s="10">
        <f>N5+R5</f>
        <v>737</v>
      </c>
      <c r="Q5" s="66">
        <f>O5+S5</f>
        <v>62.69</v>
      </c>
      <c r="R5" s="77">
        <v>102</v>
      </c>
      <c r="S5" s="71">
        <v>13.05</v>
      </c>
    </row>
    <row r="6" spans="2:19">
      <c r="B6" s="77">
        <v>119</v>
      </c>
      <c r="C6" s="71">
        <v>6.57</v>
      </c>
      <c r="D6" s="77">
        <f>B6+F6</f>
        <v>138</v>
      </c>
      <c r="E6" s="71">
        <f t="shared" ref="E6:E46" si="0">C6+G6</f>
        <v>8.42</v>
      </c>
      <c r="F6" s="77">
        <v>19</v>
      </c>
      <c r="G6" s="71">
        <v>1.85</v>
      </c>
      <c r="H6" s="17">
        <v>24</v>
      </c>
      <c r="I6" s="15">
        <v>0.39</v>
      </c>
      <c r="J6" s="13">
        <f t="shared" ref="J6:J41" si="1">H6+L6</f>
        <v>38</v>
      </c>
      <c r="K6" s="15">
        <f t="shared" ref="K6:K47" si="2">M6+I6</f>
        <v>1.24</v>
      </c>
      <c r="L6" s="83">
        <v>14</v>
      </c>
      <c r="M6" s="88">
        <v>0.85</v>
      </c>
      <c r="N6" s="10">
        <v>102</v>
      </c>
      <c r="O6" s="66">
        <v>5.66</v>
      </c>
      <c r="P6" s="10">
        <f t="shared" ref="P6:P47" si="3">N6+R6</f>
        <v>116</v>
      </c>
      <c r="Q6" s="66">
        <f t="shared" ref="Q6:Q47" si="4">O6+S6</f>
        <v>7.1400000000000006</v>
      </c>
      <c r="R6" s="77">
        <v>14</v>
      </c>
      <c r="S6" s="71">
        <v>1.48</v>
      </c>
    </row>
    <row r="7" spans="2:19">
      <c r="B7" s="78">
        <f t="shared" ref="B7:C7" si="5">SUM(B5:B6)</f>
        <v>711</v>
      </c>
      <c r="C7" s="72">
        <f t="shared" si="5"/>
        <v>64.28</v>
      </c>
      <c r="D7" s="77">
        <f>B7+F7</f>
        <v>882</v>
      </c>
      <c r="E7" s="71">
        <f t="shared" si="0"/>
        <v>82.45</v>
      </c>
      <c r="F7" s="78">
        <f>SUM(F5:F6)</f>
        <v>171</v>
      </c>
      <c r="G7" s="72">
        <f>SUM(G5:G6)</f>
        <v>18.170000000000002</v>
      </c>
      <c r="H7" s="21">
        <f t="shared" ref="H7" si="6">SUM(H5:H6)</f>
        <v>74</v>
      </c>
      <c r="I7" s="22">
        <f>SUM(I5:I6)</f>
        <v>3.42</v>
      </c>
      <c r="J7" s="13">
        <f t="shared" si="1"/>
        <v>146</v>
      </c>
      <c r="K7" s="15">
        <f t="shared" si="2"/>
        <v>7.42</v>
      </c>
      <c r="L7" s="79">
        <f t="shared" ref="L7" si="7">SUM(L5:L6)</f>
        <v>72</v>
      </c>
      <c r="M7" s="89">
        <f>SUM(M5:M6)</f>
        <v>4</v>
      </c>
      <c r="N7" s="19">
        <f t="shared" ref="N7:O7" si="8">SUM(N5:N6)</f>
        <v>737</v>
      </c>
      <c r="O7" s="20">
        <f t="shared" si="8"/>
        <v>55.3</v>
      </c>
      <c r="P7" s="10">
        <f t="shared" si="3"/>
        <v>853</v>
      </c>
      <c r="Q7" s="66">
        <f t="shared" si="4"/>
        <v>69.83</v>
      </c>
      <c r="R7" s="78">
        <f>SUM(R5:R6)</f>
        <v>116</v>
      </c>
      <c r="S7" s="72">
        <f>SUM(S5:S6)</f>
        <v>14.530000000000001</v>
      </c>
    </row>
    <row r="8" spans="2:19">
      <c r="B8" s="77">
        <v>0</v>
      </c>
      <c r="C8" s="71">
        <v>0</v>
      </c>
      <c r="D8" s="77">
        <f t="shared" ref="D8:D47" si="9">B8+F8</f>
        <v>0</v>
      </c>
      <c r="E8" s="71">
        <f t="shared" si="0"/>
        <v>0</v>
      </c>
      <c r="F8" s="77">
        <v>0</v>
      </c>
      <c r="G8" s="71">
        <v>0</v>
      </c>
      <c r="H8" s="17">
        <v>0</v>
      </c>
      <c r="I8" s="12">
        <v>0</v>
      </c>
      <c r="J8" s="13">
        <f t="shared" si="1"/>
        <v>0</v>
      </c>
      <c r="K8" s="15">
        <f t="shared" si="2"/>
        <v>0</v>
      </c>
      <c r="L8" s="83">
        <v>0</v>
      </c>
      <c r="M8" s="84">
        <v>0</v>
      </c>
      <c r="N8" s="10">
        <v>0</v>
      </c>
      <c r="O8" s="11">
        <v>0</v>
      </c>
      <c r="P8" s="10">
        <f t="shared" si="3"/>
        <v>0</v>
      </c>
      <c r="Q8" s="66">
        <f t="shared" si="4"/>
        <v>0</v>
      </c>
      <c r="R8" s="77">
        <v>0</v>
      </c>
      <c r="S8" s="71">
        <v>0</v>
      </c>
    </row>
    <row r="9" spans="2:19">
      <c r="B9" s="77">
        <v>0</v>
      </c>
      <c r="C9" s="71">
        <v>0</v>
      </c>
      <c r="D9" s="77">
        <f t="shared" si="9"/>
        <v>0</v>
      </c>
      <c r="E9" s="71">
        <f t="shared" si="0"/>
        <v>0</v>
      </c>
      <c r="F9" s="77">
        <v>0</v>
      </c>
      <c r="G9" s="71">
        <v>0</v>
      </c>
      <c r="H9" s="17">
        <v>0</v>
      </c>
      <c r="I9" s="12">
        <v>0</v>
      </c>
      <c r="J9" s="13">
        <f t="shared" si="1"/>
        <v>0</v>
      </c>
      <c r="K9" s="15">
        <f t="shared" si="2"/>
        <v>0</v>
      </c>
      <c r="L9" s="83">
        <v>0</v>
      </c>
      <c r="M9" s="84">
        <v>0</v>
      </c>
      <c r="N9" s="10">
        <v>0</v>
      </c>
      <c r="O9" s="11">
        <v>0</v>
      </c>
      <c r="P9" s="10">
        <f t="shared" si="3"/>
        <v>0</v>
      </c>
      <c r="Q9" s="66">
        <f t="shared" si="4"/>
        <v>0</v>
      </c>
      <c r="R9" s="77">
        <v>0</v>
      </c>
      <c r="S9" s="71">
        <v>0</v>
      </c>
    </row>
    <row r="10" spans="2:19">
      <c r="B10" s="79">
        <f t="shared" ref="B10:C10" si="10">SUM(B8:B9)</f>
        <v>0</v>
      </c>
      <c r="C10" s="73">
        <f t="shared" si="10"/>
        <v>0</v>
      </c>
      <c r="D10" s="77">
        <f t="shared" si="9"/>
        <v>0</v>
      </c>
      <c r="E10" s="71">
        <f t="shared" si="0"/>
        <v>0</v>
      </c>
      <c r="F10" s="79">
        <f>SUM(F8:F9)</f>
        <v>0</v>
      </c>
      <c r="G10" s="73">
        <v>0</v>
      </c>
      <c r="H10" s="19">
        <f t="shared" ref="H10:I10" si="11">SUM(H8:H9)</f>
        <v>0</v>
      </c>
      <c r="I10" s="20">
        <f t="shared" si="11"/>
        <v>0</v>
      </c>
      <c r="J10" s="13">
        <f t="shared" si="1"/>
        <v>0</v>
      </c>
      <c r="K10" s="15">
        <f t="shared" si="2"/>
        <v>0</v>
      </c>
      <c r="L10" s="78">
        <f t="shared" ref="L10:O10" si="12">SUM(L8:L9)</f>
        <v>0</v>
      </c>
      <c r="M10" s="72">
        <f t="shared" si="12"/>
        <v>0</v>
      </c>
      <c r="N10" s="21">
        <f t="shared" si="12"/>
        <v>0</v>
      </c>
      <c r="O10" s="23">
        <f t="shared" si="12"/>
        <v>0</v>
      </c>
      <c r="P10" s="10">
        <f t="shared" si="3"/>
        <v>0</v>
      </c>
      <c r="Q10" s="66">
        <f t="shared" si="4"/>
        <v>0</v>
      </c>
      <c r="R10" s="79">
        <f>SUM(R8:R9)</f>
        <v>0</v>
      </c>
      <c r="S10" s="73">
        <v>0</v>
      </c>
    </row>
    <row r="11" spans="2:19">
      <c r="B11" s="25"/>
      <c r="C11" s="26"/>
      <c r="D11" s="77">
        <f t="shared" si="9"/>
        <v>0</v>
      </c>
      <c r="E11" s="71">
        <f t="shared" si="0"/>
        <v>0</v>
      </c>
      <c r="F11" s="25"/>
      <c r="G11" s="26"/>
      <c r="H11" s="27"/>
      <c r="I11" s="28"/>
      <c r="J11" s="13">
        <f t="shared" si="1"/>
        <v>0</v>
      </c>
      <c r="K11" s="15">
        <f t="shared" si="2"/>
        <v>0</v>
      </c>
      <c r="L11" s="27"/>
      <c r="M11" s="28"/>
      <c r="N11" s="25"/>
      <c r="O11" s="26"/>
      <c r="P11" s="10">
        <f t="shared" si="3"/>
        <v>0</v>
      </c>
      <c r="Q11" s="66">
        <f t="shared" si="4"/>
        <v>0</v>
      </c>
      <c r="R11" s="25"/>
      <c r="S11" s="26"/>
    </row>
    <row r="12" spans="2:19">
      <c r="B12" s="25"/>
      <c r="C12" s="26"/>
      <c r="D12" s="77">
        <f t="shared" si="9"/>
        <v>0</v>
      </c>
      <c r="E12" s="71">
        <f t="shared" si="0"/>
        <v>0</v>
      </c>
      <c r="F12" s="25"/>
      <c r="G12" s="26"/>
      <c r="H12" s="27"/>
      <c r="I12" s="28"/>
      <c r="J12" s="13">
        <f t="shared" si="1"/>
        <v>0</v>
      </c>
      <c r="K12" s="15">
        <f t="shared" si="2"/>
        <v>0</v>
      </c>
      <c r="L12" s="27"/>
      <c r="M12" s="28"/>
      <c r="N12" s="25"/>
      <c r="O12" s="26"/>
      <c r="P12" s="10">
        <f t="shared" si="3"/>
        <v>0</v>
      </c>
      <c r="Q12" s="66">
        <f t="shared" si="4"/>
        <v>0</v>
      </c>
      <c r="R12" s="25"/>
      <c r="S12" s="26"/>
    </row>
    <row r="13" spans="2:19">
      <c r="B13" s="29"/>
      <c r="C13" s="30"/>
      <c r="D13" s="77">
        <f t="shared" si="9"/>
        <v>0</v>
      </c>
      <c r="E13" s="71">
        <f t="shared" si="0"/>
        <v>0</v>
      </c>
      <c r="F13" s="29"/>
      <c r="G13" s="30"/>
      <c r="H13" s="31"/>
      <c r="I13" s="32"/>
      <c r="J13" s="13">
        <f t="shared" si="1"/>
        <v>0</v>
      </c>
      <c r="K13" s="15">
        <f t="shared" si="2"/>
        <v>0</v>
      </c>
      <c r="L13" s="31"/>
      <c r="M13" s="32"/>
      <c r="N13" s="29"/>
      <c r="O13" s="30"/>
      <c r="P13" s="10">
        <f t="shared" si="3"/>
        <v>0</v>
      </c>
      <c r="Q13" s="66">
        <f t="shared" si="4"/>
        <v>0</v>
      </c>
      <c r="R13" s="29"/>
      <c r="S13" s="30"/>
    </row>
    <row r="14" spans="2:19">
      <c r="B14" s="80">
        <f>SUM(B13,B10,B7)</f>
        <v>711</v>
      </c>
      <c r="C14" s="74">
        <f>SUM(C13,C10,C7)</f>
        <v>64.28</v>
      </c>
      <c r="D14" s="77">
        <f t="shared" si="9"/>
        <v>882</v>
      </c>
      <c r="E14" s="71">
        <f t="shared" si="0"/>
        <v>82.45</v>
      </c>
      <c r="F14" s="80">
        <f>SUM(F13,F10,F7)</f>
        <v>171</v>
      </c>
      <c r="G14" s="74">
        <f>SUM(G13,G10,G7)</f>
        <v>18.170000000000002</v>
      </c>
      <c r="H14" s="35">
        <f t="shared" ref="H14:I14" si="13">SUM(H10,H7)</f>
        <v>74</v>
      </c>
      <c r="I14" s="36">
        <f t="shared" si="13"/>
        <v>3.42</v>
      </c>
      <c r="J14" s="13">
        <f t="shared" si="1"/>
        <v>146</v>
      </c>
      <c r="K14" s="15">
        <f t="shared" si="2"/>
        <v>7.42</v>
      </c>
      <c r="L14" s="82">
        <f t="shared" ref="L14:M14" si="14">SUM(L10,L7)</f>
        <v>72</v>
      </c>
      <c r="M14" s="76">
        <f t="shared" si="14"/>
        <v>4</v>
      </c>
      <c r="N14" s="33">
        <f>SUM(N13,N10,N7)</f>
        <v>737</v>
      </c>
      <c r="O14" s="34">
        <f>SUM(O13,O10,O7)</f>
        <v>55.3</v>
      </c>
      <c r="P14" s="10">
        <f>N14+R14</f>
        <v>853</v>
      </c>
      <c r="Q14" s="66">
        <f t="shared" si="4"/>
        <v>69.83</v>
      </c>
      <c r="R14" s="80">
        <f>SUM(R13,R10,R7)</f>
        <v>116</v>
      </c>
      <c r="S14" s="74">
        <f>SUM(S13,S10,S7)</f>
        <v>14.530000000000001</v>
      </c>
    </row>
    <row r="15" spans="2:19">
      <c r="B15" s="81">
        <v>782</v>
      </c>
      <c r="C15" s="75">
        <v>144.12</v>
      </c>
      <c r="D15" s="77">
        <f t="shared" si="9"/>
        <v>1018</v>
      </c>
      <c r="E15" s="71">
        <f>C15+G15</f>
        <v>183.27</v>
      </c>
      <c r="F15" s="81">
        <v>236</v>
      </c>
      <c r="G15" s="75">
        <v>39.15</v>
      </c>
      <c r="H15" s="17">
        <v>59</v>
      </c>
      <c r="I15" s="12">
        <v>9.59</v>
      </c>
      <c r="J15" s="13">
        <f t="shared" si="1"/>
        <v>146</v>
      </c>
      <c r="K15" s="15">
        <f t="shared" si="2"/>
        <v>16.41</v>
      </c>
      <c r="L15" s="83">
        <v>87</v>
      </c>
      <c r="M15" s="84">
        <v>6.82</v>
      </c>
      <c r="N15" s="37">
        <v>602</v>
      </c>
      <c r="O15" s="67">
        <v>112.43</v>
      </c>
      <c r="P15" s="10">
        <f t="shared" si="3"/>
        <v>791</v>
      </c>
      <c r="Q15" s="66">
        <f t="shared" si="4"/>
        <v>143.75</v>
      </c>
      <c r="R15" s="81">
        <v>189</v>
      </c>
      <c r="S15" s="75">
        <v>31.32</v>
      </c>
    </row>
    <row r="16" spans="2:19">
      <c r="B16" s="81">
        <v>163</v>
      </c>
      <c r="C16" s="75">
        <v>16.7</v>
      </c>
      <c r="D16" s="77">
        <f t="shared" si="9"/>
        <v>184</v>
      </c>
      <c r="E16" s="71">
        <f t="shared" si="0"/>
        <v>21.049999999999997</v>
      </c>
      <c r="F16" s="81">
        <v>21</v>
      </c>
      <c r="G16" s="75">
        <v>4.3499999999999996</v>
      </c>
      <c r="H16" s="17">
        <v>21</v>
      </c>
      <c r="I16" s="12">
        <v>0.78</v>
      </c>
      <c r="J16" s="13">
        <f t="shared" si="1"/>
        <v>36</v>
      </c>
      <c r="K16" s="15">
        <f t="shared" si="2"/>
        <v>1.4300000000000002</v>
      </c>
      <c r="L16" s="83">
        <v>15</v>
      </c>
      <c r="M16" s="84">
        <v>0.65</v>
      </c>
      <c r="N16" s="37">
        <v>133</v>
      </c>
      <c r="O16" s="67">
        <v>12.89</v>
      </c>
      <c r="P16" s="10">
        <f t="shared" si="3"/>
        <v>148</v>
      </c>
      <c r="Q16" s="66">
        <f t="shared" si="4"/>
        <v>16.350000000000001</v>
      </c>
      <c r="R16" s="81">
        <v>15</v>
      </c>
      <c r="S16" s="75">
        <v>3.46</v>
      </c>
    </row>
    <row r="17" spans="2:19">
      <c r="B17" s="78">
        <f>SUM(B15:B16)</f>
        <v>945</v>
      </c>
      <c r="C17" s="72">
        <f>SUM(C15:C16)</f>
        <v>160.82</v>
      </c>
      <c r="D17" s="77">
        <f t="shared" si="9"/>
        <v>1202</v>
      </c>
      <c r="E17" s="71">
        <f t="shared" si="0"/>
        <v>204.32</v>
      </c>
      <c r="F17" s="78">
        <f>SUM(F15:F16)</f>
        <v>257</v>
      </c>
      <c r="G17" s="72">
        <f>SUM(G15:G16)</f>
        <v>43.5</v>
      </c>
      <c r="H17" s="19">
        <f t="shared" ref="H17:I17" si="15">SUM(H15:H16)</f>
        <v>80</v>
      </c>
      <c r="I17" s="20">
        <f t="shared" si="15"/>
        <v>10.37</v>
      </c>
      <c r="J17" s="13">
        <f t="shared" si="1"/>
        <v>182</v>
      </c>
      <c r="K17" s="15">
        <f t="shared" si="2"/>
        <v>17.84</v>
      </c>
      <c r="L17" s="78">
        <f t="shared" ref="L17:M17" si="16">SUM(L15:L16)</f>
        <v>102</v>
      </c>
      <c r="M17" s="72">
        <f t="shared" si="16"/>
        <v>7.4700000000000006</v>
      </c>
      <c r="N17" s="19">
        <f>SUM(N15:N16)</f>
        <v>735</v>
      </c>
      <c r="O17" s="68">
        <f>SUM(O15:O16)</f>
        <v>125.32000000000001</v>
      </c>
      <c r="P17" s="10">
        <f t="shared" si="3"/>
        <v>939</v>
      </c>
      <c r="Q17" s="66">
        <f t="shared" si="4"/>
        <v>160.10000000000002</v>
      </c>
      <c r="R17" s="78">
        <f>SUM(R15:R16)</f>
        <v>204</v>
      </c>
      <c r="S17" s="72">
        <f>SUM(S15:S16)</f>
        <v>34.78</v>
      </c>
    </row>
    <row r="18" spans="2:19">
      <c r="B18" s="81">
        <v>353</v>
      </c>
      <c r="C18" s="75">
        <v>47.33</v>
      </c>
      <c r="D18" s="77">
        <f t="shared" si="9"/>
        <v>490</v>
      </c>
      <c r="E18" s="71">
        <f t="shared" si="0"/>
        <v>60.33</v>
      </c>
      <c r="F18" s="81">
        <v>137</v>
      </c>
      <c r="G18" s="75">
        <v>13</v>
      </c>
      <c r="H18" s="17">
        <v>86</v>
      </c>
      <c r="I18" s="12">
        <v>2.66</v>
      </c>
      <c r="J18" s="13">
        <f t="shared" si="1"/>
        <v>143</v>
      </c>
      <c r="K18" s="15">
        <f t="shared" si="2"/>
        <v>4.71</v>
      </c>
      <c r="L18" s="83">
        <v>57</v>
      </c>
      <c r="M18" s="84">
        <v>2.0499999999999998</v>
      </c>
      <c r="N18" s="37">
        <v>372</v>
      </c>
      <c r="O18" s="67">
        <v>38.51</v>
      </c>
      <c r="P18" s="10">
        <f t="shared" si="3"/>
        <v>479</v>
      </c>
      <c r="Q18" s="66">
        <f t="shared" si="4"/>
        <v>48.91</v>
      </c>
      <c r="R18" s="81">
        <v>107</v>
      </c>
      <c r="S18" s="75">
        <v>10.4</v>
      </c>
    </row>
    <row r="19" spans="2:19">
      <c r="B19" s="81">
        <v>41</v>
      </c>
      <c r="C19" s="75">
        <v>5.59</v>
      </c>
      <c r="D19" s="77">
        <f t="shared" si="9"/>
        <v>58</v>
      </c>
      <c r="E19" s="71">
        <f t="shared" si="0"/>
        <v>7.09</v>
      </c>
      <c r="F19" s="81">
        <v>17</v>
      </c>
      <c r="G19" s="75">
        <v>1.5</v>
      </c>
      <c r="H19" s="17">
        <v>5</v>
      </c>
      <c r="I19" s="12">
        <v>0.21</v>
      </c>
      <c r="J19" s="13">
        <f t="shared" si="1"/>
        <v>17</v>
      </c>
      <c r="K19" s="15">
        <f t="shared" si="2"/>
        <v>0.6</v>
      </c>
      <c r="L19" s="83">
        <v>12</v>
      </c>
      <c r="M19" s="84">
        <v>0.39</v>
      </c>
      <c r="N19" s="37">
        <v>33</v>
      </c>
      <c r="O19" s="67">
        <v>4.34</v>
      </c>
      <c r="P19" s="10">
        <f t="shared" si="3"/>
        <v>46</v>
      </c>
      <c r="Q19" s="66">
        <f t="shared" si="4"/>
        <v>5.54</v>
      </c>
      <c r="R19" s="81">
        <v>13</v>
      </c>
      <c r="S19" s="75">
        <v>1.2</v>
      </c>
    </row>
    <row r="20" spans="2:19">
      <c r="B20" s="78">
        <f>SUM(B18:B19)</f>
        <v>394</v>
      </c>
      <c r="C20" s="72">
        <f>SUM(C18:C19)</f>
        <v>52.92</v>
      </c>
      <c r="D20" s="77">
        <f t="shared" si="9"/>
        <v>548</v>
      </c>
      <c r="E20" s="71">
        <f t="shared" si="0"/>
        <v>67.42</v>
      </c>
      <c r="F20" s="78">
        <f>SUM(F18:F19)</f>
        <v>154</v>
      </c>
      <c r="G20" s="72">
        <f>SUM(G18:G19)</f>
        <v>14.5</v>
      </c>
      <c r="H20" s="19">
        <f t="shared" ref="H20:I20" si="17">SUM(H18:H19)</f>
        <v>91</v>
      </c>
      <c r="I20" s="20">
        <f t="shared" si="17"/>
        <v>2.87</v>
      </c>
      <c r="J20" s="13">
        <f t="shared" si="1"/>
        <v>160</v>
      </c>
      <c r="K20" s="15">
        <f t="shared" si="2"/>
        <v>5.3100000000000005</v>
      </c>
      <c r="L20" s="78">
        <f t="shared" ref="L20:M20" si="18">SUM(L18:L19)</f>
        <v>69</v>
      </c>
      <c r="M20" s="72">
        <f t="shared" si="18"/>
        <v>2.44</v>
      </c>
      <c r="N20" s="19">
        <f>SUM(N18:N19)</f>
        <v>405</v>
      </c>
      <c r="O20" s="68">
        <f>SUM(O18:O19)</f>
        <v>42.849999999999994</v>
      </c>
      <c r="P20" s="10">
        <f t="shared" si="3"/>
        <v>525</v>
      </c>
      <c r="Q20" s="66">
        <f t="shared" si="4"/>
        <v>54.449999999999996</v>
      </c>
      <c r="R20" s="78">
        <f>SUM(R18:R19)</f>
        <v>120</v>
      </c>
      <c r="S20" s="72">
        <f>SUM(S18:S19)</f>
        <v>11.6</v>
      </c>
    </row>
    <row r="21" spans="2:19">
      <c r="B21" s="81">
        <v>2267</v>
      </c>
      <c r="C21" s="75">
        <v>202.36</v>
      </c>
      <c r="D21" s="77">
        <f t="shared" si="9"/>
        <v>2985</v>
      </c>
      <c r="E21" s="71">
        <f t="shared" si="0"/>
        <v>254.86</v>
      </c>
      <c r="F21" s="81">
        <v>718</v>
      </c>
      <c r="G21" s="75">
        <v>52.5</v>
      </c>
      <c r="H21" s="17">
        <v>347</v>
      </c>
      <c r="I21" s="12">
        <v>16.579999999999998</v>
      </c>
      <c r="J21" s="13">
        <f t="shared" si="1"/>
        <v>522</v>
      </c>
      <c r="K21" s="15">
        <f t="shared" si="2"/>
        <v>25.479999999999997</v>
      </c>
      <c r="L21" s="83">
        <v>175</v>
      </c>
      <c r="M21" s="84">
        <v>8.9</v>
      </c>
      <c r="N21" s="37">
        <v>1744</v>
      </c>
      <c r="O21" s="67">
        <v>164.66</v>
      </c>
      <c r="P21" s="10">
        <f t="shared" si="3"/>
        <v>2319</v>
      </c>
      <c r="Q21" s="66">
        <f t="shared" si="4"/>
        <v>201.41</v>
      </c>
      <c r="R21" s="81">
        <v>575</v>
      </c>
      <c r="S21" s="75">
        <v>36.75</v>
      </c>
    </row>
    <row r="22" spans="2:19">
      <c r="B22" s="81">
        <v>83</v>
      </c>
      <c r="C22" s="75">
        <v>23.2</v>
      </c>
      <c r="D22" s="77">
        <f t="shared" si="9"/>
        <v>131</v>
      </c>
      <c r="E22" s="71">
        <f t="shared" si="0"/>
        <v>28.7</v>
      </c>
      <c r="F22" s="81">
        <v>48</v>
      </c>
      <c r="G22" s="75">
        <v>5.5</v>
      </c>
      <c r="H22" s="17">
        <v>19</v>
      </c>
      <c r="I22" s="12">
        <v>0.61</v>
      </c>
      <c r="J22" s="13">
        <f t="shared" si="1"/>
        <v>58</v>
      </c>
      <c r="K22" s="15">
        <f t="shared" si="2"/>
        <v>1.51</v>
      </c>
      <c r="L22" s="83">
        <v>39</v>
      </c>
      <c r="M22" s="84">
        <v>0.9</v>
      </c>
      <c r="N22" s="37">
        <v>66</v>
      </c>
      <c r="O22" s="67">
        <v>17.8</v>
      </c>
      <c r="P22" s="10">
        <f t="shared" si="3"/>
        <v>108</v>
      </c>
      <c r="Q22" s="66">
        <f t="shared" si="4"/>
        <v>22.200000000000003</v>
      </c>
      <c r="R22" s="81">
        <v>42</v>
      </c>
      <c r="S22" s="75">
        <v>4.4000000000000004</v>
      </c>
    </row>
    <row r="23" spans="2:19">
      <c r="B23" s="78">
        <f>SUM(B21:B22)</f>
        <v>2350</v>
      </c>
      <c r="C23" s="72">
        <f>SUM(C21:C22)</f>
        <v>225.56</v>
      </c>
      <c r="D23" s="77">
        <f t="shared" si="9"/>
        <v>3116</v>
      </c>
      <c r="E23" s="71">
        <f t="shared" si="0"/>
        <v>283.56</v>
      </c>
      <c r="F23" s="78">
        <f>SUM(F21:F22)</f>
        <v>766</v>
      </c>
      <c r="G23" s="72">
        <f>SUM(G21:G22)</f>
        <v>58</v>
      </c>
      <c r="H23" s="19">
        <f t="shared" ref="H23:I23" si="19">SUM(H21:H22)</f>
        <v>366</v>
      </c>
      <c r="I23" s="20">
        <f t="shared" si="19"/>
        <v>17.189999999999998</v>
      </c>
      <c r="J23" s="13">
        <f t="shared" si="1"/>
        <v>580</v>
      </c>
      <c r="K23" s="15">
        <f t="shared" si="2"/>
        <v>26.99</v>
      </c>
      <c r="L23" s="78">
        <f t="shared" ref="L23:M23" si="20">SUM(L21:L22)</f>
        <v>214</v>
      </c>
      <c r="M23" s="72">
        <f t="shared" si="20"/>
        <v>9.8000000000000007</v>
      </c>
      <c r="N23" s="19">
        <f>SUM(N21:N22)</f>
        <v>1810</v>
      </c>
      <c r="O23" s="68">
        <f t="shared" ref="O23" si="21">SUM(O21:O22)</f>
        <v>182.46</v>
      </c>
      <c r="P23" s="10">
        <f t="shared" si="3"/>
        <v>2427</v>
      </c>
      <c r="Q23" s="66">
        <f t="shared" si="4"/>
        <v>223.61</v>
      </c>
      <c r="R23" s="78">
        <f>SUM(R21:R22)</f>
        <v>617</v>
      </c>
      <c r="S23" s="72">
        <f>SUM(S21:S22)</f>
        <v>41.15</v>
      </c>
    </row>
    <row r="24" spans="2:19">
      <c r="B24" s="80">
        <f t="shared" ref="B24:C24" si="22">SUM(B23,B20,B17)</f>
        <v>3689</v>
      </c>
      <c r="C24" s="74">
        <f t="shared" si="22"/>
        <v>439.3</v>
      </c>
      <c r="D24" s="77">
        <f t="shared" si="9"/>
        <v>4866</v>
      </c>
      <c r="E24" s="71">
        <f t="shared" si="0"/>
        <v>555.29999999999995</v>
      </c>
      <c r="F24" s="80">
        <f t="shared" ref="F24:I24" si="23">SUM(F23,F20,F17)</f>
        <v>1177</v>
      </c>
      <c r="G24" s="74">
        <f t="shared" si="23"/>
        <v>116</v>
      </c>
      <c r="H24" s="35">
        <f t="shared" si="23"/>
        <v>537</v>
      </c>
      <c r="I24" s="36">
        <f t="shared" si="23"/>
        <v>30.43</v>
      </c>
      <c r="J24" s="70">
        <f t="shared" ref="J24:J29" si="24">H24+L24</f>
        <v>922</v>
      </c>
      <c r="K24" s="15">
        <f t="shared" si="2"/>
        <v>50.14</v>
      </c>
      <c r="L24" s="82">
        <f t="shared" ref="L24:O24" si="25">SUM(L23,L20,L17)</f>
        <v>385</v>
      </c>
      <c r="M24" s="76">
        <f t="shared" si="25"/>
        <v>19.71</v>
      </c>
      <c r="N24" s="33">
        <f t="shared" si="25"/>
        <v>2950</v>
      </c>
      <c r="O24" s="34">
        <f t="shared" si="25"/>
        <v>350.63</v>
      </c>
      <c r="P24" s="10">
        <f t="shared" si="3"/>
        <v>3891</v>
      </c>
      <c r="Q24" s="66">
        <f t="shared" si="4"/>
        <v>438.15999999999997</v>
      </c>
      <c r="R24" s="80">
        <f t="shared" ref="R24:S24" si="26">SUM(R23,R20,R17)</f>
        <v>941</v>
      </c>
      <c r="S24" s="74">
        <f t="shared" si="26"/>
        <v>87.53</v>
      </c>
    </row>
    <row r="25" spans="2:19">
      <c r="B25" s="77">
        <v>62</v>
      </c>
      <c r="C25" s="71">
        <v>131.30000000000001</v>
      </c>
      <c r="D25" s="77">
        <f t="shared" si="9"/>
        <v>101</v>
      </c>
      <c r="E25" s="71">
        <f>C25+G25</f>
        <v>163.80000000000001</v>
      </c>
      <c r="F25" s="77">
        <v>39</v>
      </c>
      <c r="G25" s="71">
        <v>32.5</v>
      </c>
      <c r="H25" s="17">
        <v>0</v>
      </c>
      <c r="I25" s="12">
        <v>0</v>
      </c>
      <c r="J25" s="70">
        <f t="shared" si="24"/>
        <v>0</v>
      </c>
      <c r="K25" s="15">
        <f t="shared" si="2"/>
        <v>0</v>
      </c>
      <c r="L25" s="83">
        <v>0</v>
      </c>
      <c r="M25" s="84">
        <v>0</v>
      </c>
      <c r="N25" s="10">
        <v>49</v>
      </c>
      <c r="O25" s="67">
        <v>101.26</v>
      </c>
      <c r="P25" s="10">
        <f t="shared" si="3"/>
        <v>80</v>
      </c>
      <c r="Q25" s="66">
        <f t="shared" si="4"/>
        <v>127.26</v>
      </c>
      <c r="R25" s="77">
        <v>31</v>
      </c>
      <c r="S25" s="71">
        <v>26</v>
      </c>
    </row>
    <row r="26" spans="2:19">
      <c r="B26" s="77">
        <v>19</v>
      </c>
      <c r="C26" s="71">
        <v>14.7</v>
      </c>
      <c r="D26" s="77">
        <f t="shared" si="9"/>
        <v>24</v>
      </c>
      <c r="E26" s="71">
        <f t="shared" si="0"/>
        <v>18.2</v>
      </c>
      <c r="F26" s="77">
        <v>5</v>
      </c>
      <c r="G26" s="71">
        <v>3.5</v>
      </c>
      <c r="H26" s="17">
        <v>0</v>
      </c>
      <c r="I26" s="12">
        <v>0</v>
      </c>
      <c r="J26" s="70">
        <f t="shared" si="24"/>
        <v>0</v>
      </c>
      <c r="K26" s="15">
        <f t="shared" si="2"/>
        <v>0</v>
      </c>
      <c r="L26" s="83">
        <v>0</v>
      </c>
      <c r="M26" s="84">
        <v>0</v>
      </c>
      <c r="N26" s="10">
        <v>11</v>
      </c>
      <c r="O26" s="67">
        <v>11.34</v>
      </c>
      <c r="P26" s="10">
        <f t="shared" si="3"/>
        <v>14</v>
      </c>
      <c r="Q26" s="66">
        <f t="shared" si="4"/>
        <v>14.24</v>
      </c>
      <c r="R26" s="77">
        <v>3</v>
      </c>
      <c r="S26" s="71">
        <v>2.9</v>
      </c>
    </row>
    <row r="27" spans="2:19">
      <c r="B27" s="78">
        <f>SUM(B25:B26)</f>
        <v>81</v>
      </c>
      <c r="C27" s="72">
        <f>SUM(C25:C26)</f>
        <v>146</v>
      </c>
      <c r="D27" s="77">
        <f t="shared" si="9"/>
        <v>125</v>
      </c>
      <c r="E27" s="71">
        <f t="shared" si="0"/>
        <v>182</v>
      </c>
      <c r="F27" s="78">
        <f>SUM(F25:F26)</f>
        <v>44</v>
      </c>
      <c r="G27" s="72">
        <f>SUM(G25:G26)</f>
        <v>36</v>
      </c>
      <c r="H27" s="19">
        <v>0</v>
      </c>
      <c r="I27" s="20">
        <v>0</v>
      </c>
      <c r="J27" s="70">
        <f t="shared" si="24"/>
        <v>0</v>
      </c>
      <c r="K27" s="15">
        <f t="shared" si="2"/>
        <v>0</v>
      </c>
      <c r="L27" s="78">
        <v>0</v>
      </c>
      <c r="M27" s="72">
        <v>0</v>
      </c>
      <c r="N27" s="19">
        <f>SUM(N25:N26)</f>
        <v>60</v>
      </c>
      <c r="O27" s="68">
        <f>SUM(O25:O26)</f>
        <v>112.60000000000001</v>
      </c>
      <c r="P27" s="10">
        <f t="shared" si="3"/>
        <v>94</v>
      </c>
      <c r="Q27" s="66">
        <f t="shared" si="4"/>
        <v>141.5</v>
      </c>
      <c r="R27" s="78">
        <f>SUM(R25:R26)</f>
        <v>34</v>
      </c>
      <c r="S27" s="72">
        <f>SUM(S25:S26)</f>
        <v>28.9</v>
      </c>
    </row>
    <row r="28" spans="2:19">
      <c r="B28" s="77">
        <v>95</v>
      </c>
      <c r="C28" s="71">
        <v>45.53</v>
      </c>
      <c r="D28" s="77">
        <f t="shared" si="9"/>
        <v>131</v>
      </c>
      <c r="E28" s="71">
        <f t="shared" si="0"/>
        <v>56.78</v>
      </c>
      <c r="F28" s="77">
        <v>36</v>
      </c>
      <c r="G28" s="71">
        <v>11.25</v>
      </c>
      <c r="H28" s="17">
        <v>0</v>
      </c>
      <c r="I28" s="12">
        <v>0</v>
      </c>
      <c r="J28" s="70">
        <f t="shared" si="24"/>
        <v>0</v>
      </c>
      <c r="K28" s="15">
        <f t="shared" si="2"/>
        <v>0</v>
      </c>
      <c r="L28" s="83">
        <v>0</v>
      </c>
      <c r="M28" s="84">
        <v>0</v>
      </c>
      <c r="N28" s="10">
        <v>74</v>
      </c>
      <c r="O28" s="67">
        <v>33.08</v>
      </c>
      <c r="P28" s="10">
        <f t="shared" si="3"/>
        <v>109</v>
      </c>
      <c r="Q28" s="66">
        <f t="shared" si="4"/>
        <v>42.23</v>
      </c>
      <c r="R28" s="77">
        <v>35</v>
      </c>
      <c r="S28" s="71">
        <v>9.15</v>
      </c>
    </row>
    <row r="29" spans="2:19">
      <c r="B29" s="77">
        <v>23</v>
      </c>
      <c r="C29" s="71">
        <v>5.12</v>
      </c>
      <c r="D29" s="77">
        <f t="shared" si="9"/>
        <v>28</v>
      </c>
      <c r="E29" s="71">
        <f t="shared" si="0"/>
        <v>6.37</v>
      </c>
      <c r="F29" s="77">
        <v>5</v>
      </c>
      <c r="G29" s="71">
        <v>1.25</v>
      </c>
      <c r="H29" s="17">
        <v>0</v>
      </c>
      <c r="I29" s="12">
        <v>0</v>
      </c>
      <c r="J29" s="70">
        <f t="shared" si="24"/>
        <v>0</v>
      </c>
      <c r="K29" s="15">
        <f t="shared" si="2"/>
        <v>0</v>
      </c>
      <c r="L29" s="83">
        <v>0</v>
      </c>
      <c r="M29" s="84">
        <v>0</v>
      </c>
      <c r="N29" s="10">
        <v>17</v>
      </c>
      <c r="O29" s="67">
        <v>3.88</v>
      </c>
      <c r="P29" s="10">
        <f t="shared" si="3"/>
        <v>23</v>
      </c>
      <c r="Q29" s="66">
        <f t="shared" si="4"/>
        <v>4.82</v>
      </c>
      <c r="R29" s="77">
        <v>6</v>
      </c>
      <c r="S29" s="71">
        <v>0.94</v>
      </c>
    </row>
    <row r="30" spans="2:19">
      <c r="B30" s="79">
        <f>SUM(B28:B29)</f>
        <v>118</v>
      </c>
      <c r="C30" s="73">
        <f>SUM(C28:C29)</f>
        <v>50.65</v>
      </c>
      <c r="D30" s="77">
        <f t="shared" si="9"/>
        <v>159</v>
      </c>
      <c r="E30" s="71">
        <f t="shared" si="0"/>
        <v>63.15</v>
      </c>
      <c r="F30" s="79">
        <f>SUM(F28:F29)</f>
        <v>41</v>
      </c>
      <c r="G30" s="73">
        <f>SUM(G28:G29)</f>
        <v>12.5</v>
      </c>
      <c r="H30" s="19">
        <v>0</v>
      </c>
      <c r="I30" s="20">
        <v>0</v>
      </c>
      <c r="J30" s="70">
        <f t="shared" ref="J30:J36" si="27">H30+L30</f>
        <v>0</v>
      </c>
      <c r="K30" s="15">
        <f t="shared" si="2"/>
        <v>0</v>
      </c>
      <c r="L30" s="78">
        <v>0</v>
      </c>
      <c r="M30" s="72">
        <v>0</v>
      </c>
      <c r="N30" s="21">
        <f>SUM(N28:N29)</f>
        <v>91</v>
      </c>
      <c r="O30" s="68">
        <v>15.48</v>
      </c>
      <c r="P30" s="10">
        <f t="shared" si="3"/>
        <v>132</v>
      </c>
      <c r="Q30" s="66">
        <f t="shared" si="4"/>
        <v>25.57</v>
      </c>
      <c r="R30" s="79">
        <f>SUM(R28:R29)</f>
        <v>41</v>
      </c>
      <c r="S30" s="73">
        <f>SUM(S28:S29)</f>
        <v>10.09</v>
      </c>
    </row>
    <row r="31" spans="2:19">
      <c r="B31" s="77">
        <v>1245</v>
      </c>
      <c r="C31" s="71">
        <v>178.9</v>
      </c>
      <c r="D31" s="77">
        <f t="shared" si="9"/>
        <v>1520</v>
      </c>
      <c r="E31" s="71">
        <f t="shared" si="0"/>
        <v>221.9</v>
      </c>
      <c r="F31" s="77">
        <v>275</v>
      </c>
      <c r="G31" s="71">
        <v>43</v>
      </c>
      <c r="H31" s="17">
        <v>0</v>
      </c>
      <c r="I31" s="12">
        <v>0</v>
      </c>
      <c r="J31" s="70">
        <f t="shared" si="27"/>
        <v>0</v>
      </c>
      <c r="K31" s="15">
        <f t="shared" si="2"/>
        <v>0</v>
      </c>
      <c r="L31" s="83">
        <v>0</v>
      </c>
      <c r="M31" s="84">
        <v>0</v>
      </c>
      <c r="N31" s="10">
        <v>938</v>
      </c>
      <c r="O31" s="67">
        <v>140.77000000000001</v>
      </c>
      <c r="P31" s="10">
        <f t="shared" si="3"/>
        <v>1158</v>
      </c>
      <c r="Q31" s="66">
        <f t="shared" si="4"/>
        <v>174.77</v>
      </c>
      <c r="R31" s="77">
        <v>220</v>
      </c>
      <c r="S31" s="71">
        <v>34</v>
      </c>
    </row>
    <row r="32" spans="2:19">
      <c r="B32" s="77">
        <v>13</v>
      </c>
      <c r="C32" s="71">
        <v>20.399999999999999</v>
      </c>
      <c r="D32" s="77">
        <f t="shared" si="9"/>
        <v>19</v>
      </c>
      <c r="E32" s="71">
        <f t="shared" si="0"/>
        <v>24.9</v>
      </c>
      <c r="F32" s="77">
        <v>6</v>
      </c>
      <c r="G32" s="71">
        <v>4.5</v>
      </c>
      <c r="H32" s="17">
        <v>0</v>
      </c>
      <c r="I32" s="12">
        <v>0</v>
      </c>
      <c r="J32" s="70">
        <f t="shared" si="27"/>
        <v>0</v>
      </c>
      <c r="K32" s="15">
        <f t="shared" si="2"/>
        <v>0</v>
      </c>
      <c r="L32" s="83">
        <v>0</v>
      </c>
      <c r="M32" s="84">
        <v>0</v>
      </c>
      <c r="N32" s="10">
        <v>9</v>
      </c>
      <c r="O32" s="67">
        <v>15.86</v>
      </c>
      <c r="P32" s="10">
        <f t="shared" si="3"/>
        <v>13</v>
      </c>
      <c r="Q32" s="66">
        <f t="shared" si="4"/>
        <v>19.46</v>
      </c>
      <c r="R32" s="77">
        <v>4</v>
      </c>
      <c r="S32" s="71">
        <v>3.6</v>
      </c>
    </row>
    <row r="33" spans="2:19">
      <c r="B33" s="79">
        <f>SUM(B31:B32)</f>
        <v>1258</v>
      </c>
      <c r="C33" s="73">
        <f>SUM(C31:C32)</f>
        <v>199.3</v>
      </c>
      <c r="D33" s="77">
        <f t="shared" si="9"/>
        <v>1539</v>
      </c>
      <c r="E33" s="71">
        <f t="shared" si="0"/>
        <v>246.8</v>
      </c>
      <c r="F33" s="79">
        <f>SUM(F31:F32)</f>
        <v>281</v>
      </c>
      <c r="G33" s="73">
        <f>SUM(G31:G32)</f>
        <v>47.5</v>
      </c>
      <c r="H33" s="19">
        <v>0</v>
      </c>
      <c r="I33" s="20">
        <v>0</v>
      </c>
      <c r="J33" s="70">
        <f t="shared" si="27"/>
        <v>0</v>
      </c>
      <c r="K33" s="15">
        <f t="shared" si="2"/>
        <v>0</v>
      </c>
      <c r="L33" s="78">
        <v>0</v>
      </c>
      <c r="M33" s="72">
        <v>0</v>
      </c>
      <c r="N33" s="21">
        <f>SUM(N31:N32)</f>
        <v>947</v>
      </c>
      <c r="O33" s="68">
        <f>SUM(O31:O32)</f>
        <v>156.63</v>
      </c>
      <c r="P33" s="10">
        <f t="shared" si="3"/>
        <v>1171</v>
      </c>
      <c r="Q33" s="66">
        <f t="shared" si="4"/>
        <v>194.23</v>
      </c>
      <c r="R33" s="79">
        <f>SUM(R31:R32)</f>
        <v>224</v>
      </c>
      <c r="S33" s="73">
        <f>SUM(S31:S32)</f>
        <v>37.6</v>
      </c>
    </row>
    <row r="34" spans="2:19">
      <c r="B34" s="80">
        <f>SUM(B33,B30,B27)</f>
        <v>1457</v>
      </c>
      <c r="C34" s="74">
        <f>SUM(C33,C30,C27)</f>
        <v>395.95000000000005</v>
      </c>
      <c r="D34" s="77">
        <f t="shared" si="9"/>
        <v>1823</v>
      </c>
      <c r="E34" s="71">
        <f t="shared" si="0"/>
        <v>491.95000000000005</v>
      </c>
      <c r="F34" s="80">
        <f>SUM(F33,F30,F27)</f>
        <v>366</v>
      </c>
      <c r="G34" s="74">
        <f>SUM(G33,G30,G27)</f>
        <v>96</v>
      </c>
      <c r="H34" s="35">
        <v>0</v>
      </c>
      <c r="I34" s="36">
        <v>0</v>
      </c>
      <c r="J34" s="70">
        <f t="shared" si="27"/>
        <v>0</v>
      </c>
      <c r="K34" s="15">
        <f t="shared" si="2"/>
        <v>0</v>
      </c>
      <c r="L34" s="82">
        <v>0</v>
      </c>
      <c r="M34" s="76">
        <v>0</v>
      </c>
      <c r="N34" s="33">
        <f>SUM(N33,N30,N27)</f>
        <v>1098</v>
      </c>
      <c r="O34" s="34">
        <f>SUM(O33,O30,O27)</f>
        <v>284.70999999999998</v>
      </c>
      <c r="P34" s="10">
        <f t="shared" si="3"/>
        <v>1397</v>
      </c>
      <c r="Q34" s="66">
        <f t="shared" si="4"/>
        <v>361.29999999999995</v>
      </c>
      <c r="R34" s="80">
        <f>SUM(R33,R30,R27)</f>
        <v>299</v>
      </c>
      <c r="S34" s="74">
        <f>SUM(S33,S30,S27)</f>
        <v>76.59</v>
      </c>
    </row>
    <row r="35" spans="2:19">
      <c r="B35" s="81">
        <v>1</v>
      </c>
      <c r="C35" s="75">
        <v>5</v>
      </c>
      <c r="D35" s="77">
        <f t="shared" si="9"/>
        <v>1</v>
      </c>
      <c r="E35" s="71">
        <f t="shared" si="0"/>
        <v>5</v>
      </c>
      <c r="F35" s="81">
        <v>0</v>
      </c>
      <c r="G35" s="75"/>
      <c r="H35" s="17">
        <v>0</v>
      </c>
      <c r="I35" s="12">
        <v>0</v>
      </c>
      <c r="J35" s="70">
        <f t="shared" si="27"/>
        <v>0</v>
      </c>
      <c r="K35" s="15">
        <f t="shared" si="2"/>
        <v>0</v>
      </c>
      <c r="L35" s="83">
        <v>0</v>
      </c>
      <c r="M35" s="84">
        <v>0</v>
      </c>
      <c r="N35" s="37">
        <v>1</v>
      </c>
      <c r="O35" s="38">
        <v>5</v>
      </c>
      <c r="P35" s="10">
        <f t="shared" si="3"/>
        <v>1</v>
      </c>
      <c r="Q35" s="66">
        <f t="shared" si="4"/>
        <v>5</v>
      </c>
      <c r="R35" s="81">
        <v>0</v>
      </c>
      <c r="S35" s="75">
        <v>0</v>
      </c>
    </row>
    <row r="36" spans="2:19">
      <c r="B36" s="81">
        <v>0</v>
      </c>
      <c r="C36" s="75">
        <v>0</v>
      </c>
      <c r="D36" s="77">
        <f t="shared" si="9"/>
        <v>0</v>
      </c>
      <c r="E36" s="71">
        <f t="shared" si="0"/>
        <v>0</v>
      </c>
      <c r="F36" s="81">
        <v>0</v>
      </c>
      <c r="G36" s="75">
        <v>0</v>
      </c>
      <c r="H36" s="17">
        <v>0</v>
      </c>
      <c r="I36" s="12">
        <v>0</v>
      </c>
      <c r="J36" s="70">
        <f t="shared" si="27"/>
        <v>0</v>
      </c>
      <c r="K36" s="15">
        <f t="shared" si="2"/>
        <v>0</v>
      </c>
      <c r="L36" s="83">
        <v>0</v>
      </c>
      <c r="M36" s="84">
        <v>0</v>
      </c>
      <c r="N36" s="37">
        <v>0</v>
      </c>
      <c r="O36" s="38">
        <v>0</v>
      </c>
      <c r="P36" s="10">
        <f t="shared" si="3"/>
        <v>0</v>
      </c>
      <c r="Q36" s="66">
        <f t="shared" si="4"/>
        <v>0</v>
      </c>
      <c r="R36" s="81">
        <v>0</v>
      </c>
      <c r="S36" s="75">
        <v>0</v>
      </c>
    </row>
    <row r="37" spans="2:19">
      <c r="B37" s="78">
        <f>SUM(B35:B36)</f>
        <v>1</v>
      </c>
      <c r="C37" s="72">
        <f>SUM(C35:C36)</f>
        <v>5</v>
      </c>
      <c r="D37" s="77">
        <f t="shared" si="9"/>
        <v>1</v>
      </c>
      <c r="E37" s="71">
        <f t="shared" si="0"/>
        <v>5</v>
      </c>
      <c r="F37" s="78">
        <f>SUM(F35:F36)</f>
        <v>0</v>
      </c>
      <c r="G37" s="72">
        <f>SUM(G35:G36)</f>
        <v>0</v>
      </c>
      <c r="H37" s="19">
        <v>0</v>
      </c>
      <c r="I37" s="20">
        <v>0</v>
      </c>
      <c r="J37" s="70">
        <f t="shared" si="1"/>
        <v>0</v>
      </c>
      <c r="K37" s="15">
        <f t="shared" si="2"/>
        <v>0</v>
      </c>
      <c r="L37" s="78">
        <v>0</v>
      </c>
      <c r="M37" s="72">
        <v>0</v>
      </c>
      <c r="N37" s="19">
        <f>SUM(N35:N36)</f>
        <v>1</v>
      </c>
      <c r="O37" s="20">
        <f>SUM(O35:O36)</f>
        <v>5</v>
      </c>
      <c r="P37" s="10">
        <f t="shared" si="3"/>
        <v>1</v>
      </c>
      <c r="Q37" s="66">
        <f t="shared" si="4"/>
        <v>5</v>
      </c>
      <c r="R37" s="78">
        <f>SUM(R35:R36)</f>
        <v>0</v>
      </c>
      <c r="S37" s="72">
        <f>SUM(S35:S36)</f>
        <v>0</v>
      </c>
    </row>
    <row r="38" spans="2:19">
      <c r="B38" s="81">
        <v>0</v>
      </c>
      <c r="C38" s="75">
        <v>0</v>
      </c>
      <c r="D38" s="77">
        <f t="shared" si="9"/>
        <v>0</v>
      </c>
      <c r="E38" s="71">
        <f t="shared" si="0"/>
        <v>0</v>
      </c>
      <c r="F38" s="81">
        <v>0</v>
      </c>
      <c r="G38" s="75">
        <v>0</v>
      </c>
      <c r="H38" s="17">
        <v>0</v>
      </c>
      <c r="I38" s="12">
        <v>0</v>
      </c>
      <c r="J38" s="13">
        <f t="shared" si="1"/>
        <v>0</v>
      </c>
      <c r="K38" s="15">
        <f t="shared" si="2"/>
        <v>0</v>
      </c>
      <c r="L38" s="83">
        <v>0</v>
      </c>
      <c r="M38" s="84">
        <v>0</v>
      </c>
      <c r="N38" s="37">
        <v>0</v>
      </c>
      <c r="O38" s="38">
        <v>0</v>
      </c>
      <c r="P38" s="10">
        <f t="shared" si="3"/>
        <v>0</v>
      </c>
      <c r="Q38" s="66">
        <f t="shared" si="4"/>
        <v>0</v>
      </c>
      <c r="R38" s="81">
        <v>0</v>
      </c>
      <c r="S38" s="75">
        <v>0</v>
      </c>
    </row>
    <row r="39" spans="2:19">
      <c r="B39" s="81">
        <v>0</v>
      </c>
      <c r="C39" s="75">
        <v>0</v>
      </c>
      <c r="D39" s="77">
        <f t="shared" si="9"/>
        <v>0</v>
      </c>
      <c r="E39" s="71">
        <f t="shared" si="0"/>
        <v>0</v>
      </c>
      <c r="F39" s="81">
        <v>0</v>
      </c>
      <c r="G39" s="75">
        <v>0</v>
      </c>
      <c r="H39" s="17">
        <v>0</v>
      </c>
      <c r="I39" s="12">
        <v>0</v>
      </c>
      <c r="J39" s="13">
        <f t="shared" si="1"/>
        <v>0</v>
      </c>
      <c r="K39" s="15">
        <f t="shared" si="2"/>
        <v>0</v>
      </c>
      <c r="L39" s="83">
        <v>0</v>
      </c>
      <c r="M39" s="84">
        <v>0</v>
      </c>
      <c r="N39" s="37">
        <v>0</v>
      </c>
      <c r="O39" s="38">
        <v>0</v>
      </c>
      <c r="P39" s="10">
        <f t="shared" si="3"/>
        <v>0</v>
      </c>
      <c r="Q39" s="66">
        <f t="shared" si="4"/>
        <v>0</v>
      </c>
      <c r="R39" s="81">
        <v>0</v>
      </c>
      <c r="S39" s="75">
        <v>0</v>
      </c>
    </row>
    <row r="40" spans="2:19">
      <c r="B40" s="78">
        <f>SUM(B38:B39)</f>
        <v>0</v>
      </c>
      <c r="C40" s="72">
        <f>SUM(C38:C39)</f>
        <v>0</v>
      </c>
      <c r="D40" s="77">
        <f t="shared" si="9"/>
        <v>0</v>
      </c>
      <c r="E40" s="71">
        <f t="shared" si="0"/>
        <v>0</v>
      </c>
      <c r="F40" s="78">
        <f>SUM(F38:F39)</f>
        <v>0</v>
      </c>
      <c r="G40" s="72">
        <f>SUM(G38:G39)</f>
        <v>0</v>
      </c>
      <c r="H40" s="19"/>
      <c r="I40" s="20">
        <v>0</v>
      </c>
      <c r="J40" s="13">
        <f t="shared" si="1"/>
        <v>0</v>
      </c>
      <c r="K40" s="15">
        <f t="shared" si="2"/>
        <v>0</v>
      </c>
      <c r="L40" s="78"/>
      <c r="M40" s="72">
        <v>0</v>
      </c>
      <c r="N40" s="19">
        <f>SUM(N38:N39)</f>
        <v>0</v>
      </c>
      <c r="O40" s="20">
        <f>SUM(O38:O39)</f>
        <v>0</v>
      </c>
      <c r="P40" s="10">
        <f t="shared" si="3"/>
        <v>0</v>
      </c>
      <c r="Q40" s="66">
        <f t="shared" si="4"/>
        <v>0</v>
      </c>
      <c r="R40" s="78">
        <f>SUM(R38:R39)</f>
        <v>0</v>
      </c>
      <c r="S40" s="72">
        <f>SUM(S38:S39)</f>
        <v>0</v>
      </c>
    </row>
    <row r="41" spans="2:19">
      <c r="B41" s="42"/>
      <c r="C41" s="43"/>
      <c r="D41" s="77">
        <f t="shared" si="9"/>
        <v>0</v>
      </c>
      <c r="E41" s="71">
        <f t="shared" si="0"/>
        <v>0</v>
      </c>
      <c r="F41" s="42"/>
      <c r="G41" s="43"/>
      <c r="H41" s="44"/>
      <c r="I41" s="45"/>
      <c r="J41" s="13">
        <f t="shared" si="1"/>
        <v>0</v>
      </c>
      <c r="K41" s="15">
        <f t="shared" si="2"/>
        <v>0</v>
      </c>
      <c r="L41" s="27"/>
      <c r="M41" s="28"/>
      <c r="N41" s="44"/>
      <c r="O41" s="45"/>
      <c r="P41" s="10">
        <f t="shared" si="3"/>
        <v>0</v>
      </c>
      <c r="Q41" s="66">
        <f t="shared" si="4"/>
        <v>0</v>
      </c>
      <c r="R41" s="42"/>
      <c r="S41" s="43"/>
    </row>
    <row r="42" spans="2:19">
      <c r="B42" s="42"/>
      <c r="C42" s="43"/>
      <c r="D42" s="77">
        <f t="shared" si="9"/>
        <v>0</v>
      </c>
      <c r="E42" s="71">
        <f t="shared" si="0"/>
        <v>0</v>
      </c>
      <c r="F42" s="42"/>
      <c r="G42" s="43"/>
      <c r="H42" s="44"/>
      <c r="I42" s="45"/>
      <c r="J42" s="70">
        <f>H42+L42</f>
        <v>0</v>
      </c>
      <c r="K42" s="15">
        <f t="shared" si="2"/>
        <v>0</v>
      </c>
      <c r="L42" s="27"/>
      <c r="M42" s="28"/>
      <c r="N42" s="44"/>
      <c r="O42" s="45"/>
      <c r="P42" s="10">
        <f t="shared" si="3"/>
        <v>0</v>
      </c>
      <c r="Q42" s="66">
        <f t="shared" si="4"/>
        <v>0</v>
      </c>
      <c r="R42" s="42"/>
      <c r="S42" s="43"/>
    </row>
    <row r="43" spans="2:19">
      <c r="B43" s="31"/>
      <c r="C43" s="32"/>
      <c r="D43" s="77">
        <f t="shared" si="9"/>
        <v>0</v>
      </c>
      <c r="E43" s="71">
        <f t="shared" si="0"/>
        <v>0</v>
      </c>
      <c r="F43" s="31"/>
      <c r="G43" s="32"/>
      <c r="H43" s="46"/>
      <c r="I43" s="47"/>
      <c r="J43" s="70">
        <f>H43+L43</f>
        <v>0</v>
      </c>
      <c r="K43" s="15">
        <f t="shared" si="2"/>
        <v>0</v>
      </c>
      <c r="L43" s="31"/>
      <c r="M43" s="32"/>
      <c r="N43" s="46"/>
      <c r="O43" s="47"/>
      <c r="P43" s="10">
        <f t="shared" si="3"/>
        <v>0</v>
      </c>
      <c r="Q43" s="66">
        <f t="shared" si="4"/>
        <v>0</v>
      </c>
      <c r="R43" s="31"/>
      <c r="S43" s="32"/>
    </row>
    <row r="44" spans="2:19">
      <c r="B44" s="82">
        <f>SUM(B43,B40,B37)</f>
        <v>1</v>
      </c>
      <c r="C44" s="76">
        <f>SUM(C43,C40,C37)</f>
        <v>5</v>
      </c>
      <c r="D44" s="77">
        <f t="shared" si="9"/>
        <v>1</v>
      </c>
      <c r="E44" s="71">
        <f t="shared" si="0"/>
        <v>5</v>
      </c>
      <c r="F44" s="82">
        <f>SUM(F43,F40,F37)</f>
        <v>0</v>
      </c>
      <c r="G44" s="76">
        <f>SUM(G43,G40,G37)</f>
        <v>0</v>
      </c>
      <c r="H44" s="35">
        <v>0</v>
      </c>
      <c r="I44" s="36">
        <v>0</v>
      </c>
      <c r="J44" s="70">
        <f t="shared" ref="J44:J47" si="28">H44+L44</f>
        <v>0</v>
      </c>
      <c r="K44" s="15">
        <f t="shared" si="2"/>
        <v>0</v>
      </c>
      <c r="L44" s="82">
        <v>0</v>
      </c>
      <c r="M44" s="76">
        <v>0</v>
      </c>
      <c r="N44" s="35"/>
      <c r="O44" s="36"/>
      <c r="P44" s="10">
        <f t="shared" si="3"/>
        <v>0</v>
      </c>
      <c r="Q44" s="66">
        <f t="shared" si="4"/>
        <v>0</v>
      </c>
      <c r="R44" s="82">
        <f>SUM(R43,R40,R37)</f>
        <v>0</v>
      </c>
      <c r="S44" s="76">
        <f>SUM(S43,S40,S37)</f>
        <v>0</v>
      </c>
    </row>
    <row r="45" spans="2:19">
      <c r="B45" s="83">
        <v>5397</v>
      </c>
      <c r="C45" s="84">
        <v>812.25</v>
      </c>
      <c r="D45" s="77">
        <f t="shared" si="9"/>
        <v>6990</v>
      </c>
      <c r="E45" s="71">
        <f t="shared" si="0"/>
        <v>1019.97</v>
      </c>
      <c r="F45" s="83">
        <v>1593</v>
      </c>
      <c r="G45" s="84">
        <v>207.72</v>
      </c>
      <c r="H45" s="17">
        <v>542</v>
      </c>
      <c r="I45" s="12">
        <v>31.86</v>
      </c>
      <c r="J45" s="70">
        <f t="shared" si="28"/>
        <v>919</v>
      </c>
      <c r="K45" s="15">
        <f t="shared" si="2"/>
        <v>52.78</v>
      </c>
      <c r="L45" s="17">
        <v>377</v>
      </c>
      <c r="M45" s="12">
        <v>20.92</v>
      </c>
      <c r="N45" s="17">
        <v>4415</v>
      </c>
      <c r="O45" s="12">
        <v>623.87</v>
      </c>
      <c r="P45" s="10">
        <f t="shared" si="3"/>
        <v>5688</v>
      </c>
      <c r="Q45" s="66">
        <f t="shared" si="4"/>
        <v>784.54</v>
      </c>
      <c r="R45" s="83">
        <v>1273</v>
      </c>
      <c r="S45" s="84">
        <v>160.66999999999999</v>
      </c>
    </row>
    <row r="46" spans="2:19">
      <c r="B46" s="83">
        <v>461</v>
      </c>
      <c r="C46" s="84">
        <v>92.28</v>
      </c>
      <c r="D46" s="77">
        <f t="shared" si="9"/>
        <v>582</v>
      </c>
      <c r="E46" s="71">
        <f t="shared" si="0"/>
        <v>114.73</v>
      </c>
      <c r="F46" s="83">
        <v>121</v>
      </c>
      <c r="G46" s="84">
        <v>22.45</v>
      </c>
      <c r="H46" s="17">
        <v>69</v>
      </c>
      <c r="I46" s="12">
        <v>1.99</v>
      </c>
      <c r="J46" s="70">
        <f t="shared" si="28"/>
        <v>149</v>
      </c>
      <c r="K46" s="15">
        <f t="shared" si="2"/>
        <v>4.78</v>
      </c>
      <c r="L46" s="83">
        <v>80</v>
      </c>
      <c r="M46" s="84">
        <v>2.79</v>
      </c>
      <c r="N46" s="17">
        <v>371</v>
      </c>
      <c r="O46" s="12">
        <v>71.77</v>
      </c>
      <c r="P46" s="10">
        <f t="shared" si="3"/>
        <v>468</v>
      </c>
      <c r="Q46" s="66">
        <f t="shared" si="4"/>
        <v>89.75</v>
      </c>
      <c r="R46" s="83">
        <v>97</v>
      </c>
      <c r="S46" s="84">
        <v>17.98</v>
      </c>
    </row>
    <row r="47" spans="2:19">
      <c r="B47" s="49">
        <f t="shared" ref="B47" si="29">SUM(B45:B46)</f>
        <v>5858</v>
      </c>
      <c r="C47" s="50">
        <f>SUM(C45:C46)</f>
        <v>904.53</v>
      </c>
      <c r="D47" s="77">
        <f t="shared" si="9"/>
        <v>7572</v>
      </c>
      <c r="E47" s="50">
        <f t="shared" ref="E47" si="30">SUM(E45:E46)</f>
        <v>1134.7</v>
      </c>
      <c r="F47" s="49">
        <f>SUM(F45:F46)</f>
        <v>1714</v>
      </c>
      <c r="G47" s="50">
        <f>SUM(G45:G46)</f>
        <v>230.17</v>
      </c>
      <c r="H47" s="49">
        <f>SUM(H45:H46)</f>
        <v>611</v>
      </c>
      <c r="I47" s="50">
        <v>33.85</v>
      </c>
      <c r="J47" s="70">
        <f t="shared" si="28"/>
        <v>1068</v>
      </c>
      <c r="K47" s="15">
        <f t="shared" si="2"/>
        <v>57.56</v>
      </c>
      <c r="L47" s="49">
        <f>SUM(L45:L46)</f>
        <v>457</v>
      </c>
      <c r="M47" s="50">
        <f>SUM(M45:M46)</f>
        <v>23.71</v>
      </c>
      <c r="N47" s="49">
        <f t="shared" ref="N47" si="31">SUM(N45:N46)</f>
        <v>4786</v>
      </c>
      <c r="O47" s="50">
        <f>SUM(O45:O46)</f>
        <v>695.64</v>
      </c>
      <c r="P47" s="10">
        <f t="shared" si="3"/>
        <v>6156</v>
      </c>
      <c r="Q47" s="66">
        <f t="shared" si="4"/>
        <v>874.29</v>
      </c>
      <c r="R47" s="80">
        <f>SUM(R45:R46)</f>
        <v>1370</v>
      </c>
      <c r="S47" s="74">
        <f>SUM(S45:S46)</f>
        <v>178.64999999999998</v>
      </c>
    </row>
  </sheetData>
  <mergeCells count="6">
    <mergeCell ref="N2:O2"/>
    <mergeCell ref="P2:Q2"/>
    <mergeCell ref="B2:C2"/>
    <mergeCell ref="D2:E2"/>
    <mergeCell ref="H2:I2"/>
    <mergeCell ref="J2:K2"/>
  </mergeCells>
  <pageMargins left="0.7" right="0.7" top="0.75" bottom="0.75" header="0.3" footer="0.3"/>
  <pageSetup paperSize="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G46"/>
  <sheetViews>
    <sheetView topLeftCell="A25" workbookViewId="0">
      <selection activeCell="F4" sqref="F4:G46"/>
    </sheetView>
  </sheetViews>
  <sheetFormatPr defaultRowHeight="15"/>
  <sheetData>
    <row r="3" spans="2:7">
      <c r="B3" s="153" t="s">
        <v>9</v>
      </c>
      <c r="C3" s="153"/>
      <c r="D3" t="s">
        <v>53</v>
      </c>
      <c r="F3" t="s">
        <v>34</v>
      </c>
      <c r="G3" t="s">
        <v>34</v>
      </c>
    </row>
    <row r="4" spans="2:7">
      <c r="B4" s="90">
        <v>8</v>
      </c>
      <c r="C4" s="88">
        <v>0.12</v>
      </c>
      <c r="D4" s="16">
        <v>14</v>
      </c>
      <c r="E4" s="14">
        <v>0.23</v>
      </c>
      <c r="F4">
        <f>B4+D4</f>
        <v>22</v>
      </c>
      <c r="G4" s="97">
        <f>E4+C4</f>
        <v>0.35</v>
      </c>
    </row>
    <row r="5" spans="2:7">
      <c r="B5" s="90">
        <v>3</v>
      </c>
      <c r="C5" s="88">
        <v>0.06</v>
      </c>
      <c r="D5" s="16">
        <v>5</v>
      </c>
      <c r="E5" s="14">
        <v>0.08</v>
      </c>
      <c r="F5">
        <f t="shared" ref="F5:F22" si="0">B5+D5</f>
        <v>8</v>
      </c>
      <c r="G5" s="97">
        <f t="shared" ref="G5:G46" si="1">E5+C5</f>
        <v>0.14000000000000001</v>
      </c>
    </row>
    <row r="6" spans="2:7">
      <c r="B6" s="78">
        <f t="shared" ref="B6:E6" si="2">SUM(B4:B5)</f>
        <v>11</v>
      </c>
      <c r="C6" s="72">
        <f t="shared" si="2"/>
        <v>0.18</v>
      </c>
      <c r="D6" s="19">
        <f t="shared" si="2"/>
        <v>19</v>
      </c>
      <c r="E6" s="20">
        <f t="shared" si="2"/>
        <v>0.31</v>
      </c>
      <c r="F6">
        <f t="shared" si="0"/>
        <v>30</v>
      </c>
      <c r="G6" s="97">
        <f t="shared" si="1"/>
        <v>0.49</v>
      </c>
    </row>
    <row r="7" spans="2:7">
      <c r="B7" s="83">
        <v>0</v>
      </c>
      <c r="C7" s="84">
        <v>0</v>
      </c>
      <c r="D7" s="17">
        <v>0</v>
      </c>
      <c r="E7" s="12">
        <v>0</v>
      </c>
      <c r="F7">
        <f t="shared" si="0"/>
        <v>0</v>
      </c>
      <c r="G7" s="97">
        <f t="shared" si="1"/>
        <v>0</v>
      </c>
    </row>
    <row r="8" spans="2:7">
      <c r="B8" s="83">
        <v>0</v>
      </c>
      <c r="C8" s="84">
        <v>0</v>
      </c>
      <c r="D8" s="17">
        <v>0</v>
      </c>
      <c r="E8" s="12">
        <v>0</v>
      </c>
      <c r="F8">
        <f t="shared" si="0"/>
        <v>0</v>
      </c>
      <c r="G8" s="97">
        <f t="shared" si="1"/>
        <v>0</v>
      </c>
    </row>
    <row r="9" spans="2:7">
      <c r="B9" s="78">
        <f t="shared" ref="B9:E9" si="3">SUM(B7:B8)</f>
        <v>0</v>
      </c>
      <c r="C9" s="72">
        <f t="shared" si="3"/>
        <v>0</v>
      </c>
      <c r="D9" s="19">
        <f t="shared" si="3"/>
        <v>0</v>
      </c>
      <c r="E9" s="20">
        <f t="shared" si="3"/>
        <v>0</v>
      </c>
      <c r="F9">
        <f t="shared" si="0"/>
        <v>0</v>
      </c>
      <c r="G9" s="97">
        <f t="shared" si="1"/>
        <v>0</v>
      </c>
    </row>
    <row r="10" spans="2:7">
      <c r="B10" s="27"/>
      <c r="C10" s="28"/>
      <c r="D10" s="27"/>
      <c r="E10" s="28"/>
      <c r="F10">
        <f t="shared" si="0"/>
        <v>0</v>
      </c>
      <c r="G10" s="97">
        <f t="shared" si="1"/>
        <v>0</v>
      </c>
    </row>
    <row r="11" spans="2:7">
      <c r="B11" s="27"/>
      <c r="C11" s="28"/>
      <c r="D11" s="27"/>
      <c r="E11" s="28"/>
      <c r="F11">
        <f t="shared" si="0"/>
        <v>0</v>
      </c>
      <c r="G11" s="97">
        <f t="shared" si="1"/>
        <v>0</v>
      </c>
    </row>
    <row r="12" spans="2:7">
      <c r="B12" s="31"/>
      <c r="C12" s="32"/>
      <c r="D12" s="31"/>
      <c r="E12" s="32"/>
      <c r="F12">
        <f t="shared" si="0"/>
        <v>0</v>
      </c>
      <c r="G12" s="97">
        <f t="shared" si="1"/>
        <v>0</v>
      </c>
    </row>
    <row r="13" spans="2:7">
      <c r="B13" s="82">
        <f t="shared" ref="B13:E13" si="4">SUM(B9,B6)</f>
        <v>11</v>
      </c>
      <c r="C13" s="76">
        <f t="shared" si="4"/>
        <v>0.18</v>
      </c>
      <c r="D13" s="35">
        <f t="shared" si="4"/>
        <v>19</v>
      </c>
      <c r="E13" s="36">
        <f t="shared" si="4"/>
        <v>0.31</v>
      </c>
      <c r="F13">
        <f t="shared" si="0"/>
        <v>30</v>
      </c>
      <c r="G13" s="97">
        <f t="shared" si="1"/>
        <v>0.49</v>
      </c>
    </row>
    <row r="14" spans="2:7">
      <c r="B14" s="90">
        <v>10</v>
      </c>
      <c r="C14" s="88">
        <v>0.18</v>
      </c>
      <c r="D14" s="16">
        <v>12</v>
      </c>
      <c r="E14" s="14">
        <v>0.25</v>
      </c>
      <c r="F14">
        <f t="shared" si="0"/>
        <v>22</v>
      </c>
      <c r="G14" s="97">
        <f t="shared" si="1"/>
        <v>0.43</v>
      </c>
    </row>
    <row r="15" spans="2:7">
      <c r="B15" s="90">
        <v>2</v>
      </c>
      <c r="C15" s="90">
        <v>0.03</v>
      </c>
      <c r="D15" s="16">
        <v>3</v>
      </c>
      <c r="E15" s="16">
        <v>0.06</v>
      </c>
      <c r="F15">
        <f t="shared" si="0"/>
        <v>5</v>
      </c>
      <c r="G15" s="97">
        <f>E15+C15</f>
        <v>0.09</v>
      </c>
    </row>
    <row r="16" spans="2:7">
      <c r="B16" s="78">
        <f t="shared" ref="B16:E16" si="5">SUM(B14:B15)</f>
        <v>12</v>
      </c>
      <c r="C16" s="72">
        <f t="shared" si="5"/>
        <v>0.21</v>
      </c>
      <c r="D16" s="19">
        <f t="shared" si="5"/>
        <v>15</v>
      </c>
      <c r="E16" s="20">
        <f t="shared" si="5"/>
        <v>0.31</v>
      </c>
      <c r="F16">
        <f t="shared" si="0"/>
        <v>27</v>
      </c>
      <c r="G16" s="97">
        <f t="shared" si="1"/>
        <v>0.52</v>
      </c>
    </row>
    <row r="17" spans="2:7">
      <c r="B17" s="91">
        <v>0</v>
      </c>
      <c r="C17" s="92">
        <v>0</v>
      </c>
      <c r="D17" s="39">
        <v>0</v>
      </c>
      <c r="E17" s="40">
        <v>0</v>
      </c>
      <c r="F17">
        <f t="shared" si="0"/>
        <v>0</v>
      </c>
      <c r="G17" s="97">
        <f t="shared" si="1"/>
        <v>0</v>
      </c>
    </row>
    <row r="18" spans="2:7">
      <c r="B18" s="90">
        <v>3</v>
      </c>
      <c r="C18" s="90">
        <v>0.04</v>
      </c>
      <c r="D18" s="16">
        <v>9</v>
      </c>
      <c r="E18" s="16">
        <v>0.1</v>
      </c>
      <c r="F18">
        <f t="shared" si="0"/>
        <v>12</v>
      </c>
      <c r="G18" s="97">
        <f t="shared" si="1"/>
        <v>0.14000000000000001</v>
      </c>
    </row>
    <row r="19" spans="2:7">
      <c r="B19" s="78">
        <f t="shared" ref="B19:E19" si="6">SUM(B17:B18)</f>
        <v>3</v>
      </c>
      <c r="C19" s="72">
        <f t="shared" si="6"/>
        <v>0.04</v>
      </c>
      <c r="D19" s="19">
        <f t="shared" si="6"/>
        <v>9</v>
      </c>
      <c r="E19" s="20">
        <f t="shared" si="6"/>
        <v>0.1</v>
      </c>
      <c r="F19">
        <f t="shared" si="0"/>
        <v>12</v>
      </c>
      <c r="G19" s="97">
        <f t="shared" si="1"/>
        <v>0.14000000000000001</v>
      </c>
    </row>
    <row r="20" spans="2:7">
      <c r="B20" s="91">
        <v>11</v>
      </c>
      <c r="C20" s="92">
        <v>0.17</v>
      </c>
      <c r="D20" s="39">
        <v>21</v>
      </c>
      <c r="E20" s="40">
        <v>0.33</v>
      </c>
      <c r="F20">
        <f t="shared" si="0"/>
        <v>32</v>
      </c>
      <c r="G20" s="97">
        <f t="shared" si="1"/>
        <v>0.5</v>
      </c>
    </row>
    <row r="21" spans="2:7">
      <c r="B21" s="90">
        <v>5</v>
      </c>
      <c r="C21" s="90">
        <v>7.0000000000000007E-2</v>
      </c>
      <c r="D21" s="16">
        <v>10</v>
      </c>
      <c r="E21" s="16">
        <v>0.12</v>
      </c>
      <c r="F21">
        <f t="shared" si="0"/>
        <v>15</v>
      </c>
      <c r="G21" s="97">
        <f t="shared" si="1"/>
        <v>0.19</v>
      </c>
    </row>
    <row r="22" spans="2:7">
      <c r="B22" s="93">
        <f t="shared" ref="B22" si="7">SUM(B20:B21)</f>
        <v>16</v>
      </c>
      <c r="C22" s="72">
        <f>SUM(C20:C21)</f>
        <v>0.24000000000000002</v>
      </c>
      <c r="D22" s="41">
        <f t="shared" ref="D22:E22" si="8">SUM(D20:D21)</f>
        <v>31</v>
      </c>
      <c r="E22" s="20">
        <f t="shared" si="8"/>
        <v>0.45</v>
      </c>
      <c r="F22">
        <f t="shared" si="0"/>
        <v>47</v>
      </c>
      <c r="G22" s="97">
        <f t="shared" si="1"/>
        <v>0.69000000000000006</v>
      </c>
    </row>
    <row r="23" spans="2:7">
      <c r="B23" s="82">
        <f t="shared" ref="B23:E23" si="9">SUM(B22,B19,B16)</f>
        <v>31</v>
      </c>
      <c r="C23" s="76">
        <f t="shared" si="9"/>
        <v>0.49</v>
      </c>
      <c r="D23" s="35">
        <f t="shared" si="9"/>
        <v>55</v>
      </c>
      <c r="E23" s="36">
        <f t="shared" si="9"/>
        <v>0.8600000000000001</v>
      </c>
      <c r="F23" s="96">
        <f>B23+D23</f>
        <v>86</v>
      </c>
      <c r="G23" s="97">
        <f t="shared" si="1"/>
        <v>1.35</v>
      </c>
    </row>
    <row r="24" spans="2:7">
      <c r="B24" s="83">
        <v>0</v>
      </c>
      <c r="C24" s="84">
        <v>0</v>
      </c>
      <c r="D24" s="17">
        <v>0</v>
      </c>
      <c r="E24" s="12">
        <v>0</v>
      </c>
      <c r="F24" s="96">
        <f t="shared" ref="F24:F46" si="10">B24+D24</f>
        <v>0</v>
      </c>
      <c r="G24" s="97">
        <f t="shared" si="1"/>
        <v>0</v>
      </c>
    </row>
    <row r="25" spans="2:7">
      <c r="B25" s="83">
        <v>0</v>
      </c>
      <c r="C25" s="84">
        <v>0</v>
      </c>
      <c r="D25" s="17">
        <v>0</v>
      </c>
      <c r="E25" s="12">
        <v>0</v>
      </c>
      <c r="F25" s="96">
        <f t="shared" si="10"/>
        <v>0</v>
      </c>
      <c r="G25" s="97">
        <f>E25+C25</f>
        <v>0</v>
      </c>
    </row>
    <row r="26" spans="2:7">
      <c r="B26" s="78">
        <f t="shared" ref="B26:E26" si="11">SUM(B24:B25)</f>
        <v>0</v>
      </c>
      <c r="C26" s="78">
        <f t="shared" si="11"/>
        <v>0</v>
      </c>
      <c r="D26" s="19">
        <f t="shared" si="11"/>
        <v>0</v>
      </c>
      <c r="E26" s="20">
        <f t="shared" si="11"/>
        <v>0</v>
      </c>
      <c r="F26" s="96">
        <f t="shared" si="10"/>
        <v>0</v>
      </c>
      <c r="G26" s="97">
        <f t="shared" si="1"/>
        <v>0</v>
      </c>
    </row>
    <row r="27" spans="2:7">
      <c r="B27" s="83">
        <v>0</v>
      </c>
      <c r="C27" s="84">
        <v>0</v>
      </c>
      <c r="D27" s="17">
        <v>0</v>
      </c>
      <c r="E27" s="12">
        <v>0</v>
      </c>
      <c r="F27" s="96">
        <f t="shared" si="10"/>
        <v>0</v>
      </c>
      <c r="G27" s="97">
        <f t="shared" si="1"/>
        <v>0</v>
      </c>
    </row>
    <row r="28" spans="2:7">
      <c r="B28" s="83">
        <v>0</v>
      </c>
      <c r="C28" s="84">
        <v>0</v>
      </c>
      <c r="D28" s="17">
        <v>0</v>
      </c>
      <c r="E28" s="12">
        <v>0</v>
      </c>
      <c r="F28" s="96">
        <f t="shared" si="10"/>
        <v>0</v>
      </c>
      <c r="G28" s="97">
        <f t="shared" si="1"/>
        <v>0</v>
      </c>
    </row>
    <row r="29" spans="2:7">
      <c r="B29" s="78">
        <f t="shared" ref="B29:E29" si="12">SUM(B27:B28)</f>
        <v>0</v>
      </c>
      <c r="C29" s="78">
        <f t="shared" si="12"/>
        <v>0</v>
      </c>
      <c r="D29" s="19">
        <f t="shared" si="12"/>
        <v>0</v>
      </c>
      <c r="E29" s="20">
        <f t="shared" si="12"/>
        <v>0</v>
      </c>
      <c r="F29" s="96">
        <f t="shared" si="10"/>
        <v>0</v>
      </c>
      <c r="G29" s="97">
        <f t="shared" si="1"/>
        <v>0</v>
      </c>
    </row>
    <row r="30" spans="2:7">
      <c r="B30" s="83">
        <v>0</v>
      </c>
      <c r="C30" s="84">
        <v>0</v>
      </c>
      <c r="D30" s="17">
        <v>0</v>
      </c>
      <c r="E30" s="12">
        <v>0</v>
      </c>
      <c r="F30" s="96">
        <f t="shared" si="10"/>
        <v>0</v>
      </c>
      <c r="G30" s="97">
        <f t="shared" si="1"/>
        <v>0</v>
      </c>
    </row>
    <row r="31" spans="2:7">
      <c r="B31" s="83">
        <v>0</v>
      </c>
      <c r="C31" s="84">
        <v>0</v>
      </c>
      <c r="D31" s="17">
        <v>0</v>
      </c>
      <c r="E31" s="12">
        <v>0</v>
      </c>
      <c r="F31" s="96">
        <f t="shared" si="10"/>
        <v>0</v>
      </c>
      <c r="G31" s="97">
        <f t="shared" si="1"/>
        <v>0</v>
      </c>
    </row>
    <row r="32" spans="2:7">
      <c r="B32" s="78">
        <f t="shared" ref="B32:E32" si="13">SUM(B30:B31)</f>
        <v>0</v>
      </c>
      <c r="C32" s="72">
        <f t="shared" si="13"/>
        <v>0</v>
      </c>
      <c r="D32" s="19">
        <f t="shared" si="13"/>
        <v>0</v>
      </c>
      <c r="E32" s="20">
        <f t="shared" si="13"/>
        <v>0</v>
      </c>
      <c r="F32" s="96">
        <f t="shared" si="10"/>
        <v>0</v>
      </c>
      <c r="G32" s="97">
        <f t="shared" si="1"/>
        <v>0</v>
      </c>
    </row>
    <row r="33" spans="2:7">
      <c r="B33" s="82">
        <f t="shared" ref="B33:E33" si="14">SUM(B32,B29,B26)</f>
        <v>0</v>
      </c>
      <c r="C33" s="76">
        <f t="shared" si="14"/>
        <v>0</v>
      </c>
      <c r="D33" s="35">
        <f t="shared" si="14"/>
        <v>0</v>
      </c>
      <c r="E33" s="36">
        <f t="shared" si="14"/>
        <v>0</v>
      </c>
      <c r="F33" s="96">
        <f t="shared" si="10"/>
        <v>0</v>
      </c>
      <c r="G33" s="97">
        <f t="shared" si="1"/>
        <v>0</v>
      </c>
    </row>
    <row r="34" spans="2:7">
      <c r="B34" s="83">
        <v>0</v>
      </c>
      <c r="C34" s="84">
        <v>0</v>
      </c>
      <c r="D34" s="17">
        <v>0</v>
      </c>
      <c r="E34" s="12">
        <v>0</v>
      </c>
      <c r="F34" s="96">
        <f t="shared" si="10"/>
        <v>0</v>
      </c>
      <c r="G34" s="97">
        <f t="shared" si="1"/>
        <v>0</v>
      </c>
    </row>
    <row r="35" spans="2:7">
      <c r="B35" s="83">
        <v>0</v>
      </c>
      <c r="C35" s="84">
        <v>0</v>
      </c>
      <c r="D35" s="17">
        <v>0</v>
      </c>
      <c r="E35" s="12">
        <v>0</v>
      </c>
      <c r="F35" s="96">
        <f t="shared" si="10"/>
        <v>0</v>
      </c>
      <c r="G35" s="97">
        <f t="shared" si="1"/>
        <v>0</v>
      </c>
    </row>
    <row r="36" spans="2:7">
      <c r="B36" s="78">
        <f t="shared" ref="B36:E36" si="15">SUM(B34:B35)</f>
        <v>0</v>
      </c>
      <c r="C36" s="72">
        <f t="shared" si="15"/>
        <v>0</v>
      </c>
      <c r="D36" s="19">
        <f t="shared" si="15"/>
        <v>0</v>
      </c>
      <c r="E36" s="20">
        <f t="shared" si="15"/>
        <v>0</v>
      </c>
      <c r="F36" s="96">
        <f t="shared" si="10"/>
        <v>0</v>
      </c>
      <c r="G36" s="97">
        <f>E36+C36</f>
        <v>0</v>
      </c>
    </row>
    <row r="37" spans="2:7">
      <c r="B37" s="83">
        <v>0</v>
      </c>
      <c r="C37" s="84">
        <v>0</v>
      </c>
      <c r="D37" s="17">
        <v>0</v>
      </c>
      <c r="E37" s="12">
        <v>0</v>
      </c>
      <c r="F37" s="96">
        <f t="shared" si="10"/>
        <v>0</v>
      </c>
      <c r="G37" s="97">
        <f t="shared" si="1"/>
        <v>0</v>
      </c>
    </row>
    <row r="38" spans="2:7">
      <c r="B38" s="83">
        <v>0</v>
      </c>
      <c r="C38" s="84">
        <v>0</v>
      </c>
      <c r="D38" s="17">
        <v>0</v>
      </c>
      <c r="E38" s="12">
        <v>0</v>
      </c>
      <c r="F38" s="96">
        <f t="shared" si="10"/>
        <v>0</v>
      </c>
      <c r="G38" s="97">
        <f t="shared" si="1"/>
        <v>0</v>
      </c>
    </row>
    <row r="39" spans="2:7">
      <c r="B39" s="78">
        <f t="shared" ref="B39:E39" si="16">SUM(B37:B38)</f>
        <v>0</v>
      </c>
      <c r="C39" s="72">
        <f t="shared" si="16"/>
        <v>0</v>
      </c>
      <c r="D39" s="19">
        <f t="shared" si="16"/>
        <v>0</v>
      </c>
      <c r="E39" s="20">
        <f t="shared" si="16"/>
        <v>0</v>
      </c>
      <c r="F39" s="96">
        <f t="shared" si="10"/>
        <v>0</v>
      </c>
      <c r="G39" s="97">
        <f t="shared" si="1"/>
        <v>0</v>
      </c>
    </row>
    <row r="40" spans="2:7">
      <c r="B40" s="27"/>
      <c r="C40" s="28"/>
      <c r="D40" s="27"/>
      <c r="E40" s="28"/>
      <c r="F40" s="96">
        <f t="shared" si="10"/>
        <v>0</v>
      </c>
      <c r="G40" s="97">
        <f t="shared" si="1"/>
        <v>0</v>
      </c>
    </row>
    <row r="41" spans="2:7">
      <c r="B41" s="27"/>
      <c r="C41" s="28"/>
      <c r="D41" s="27"/>
      <c r="E41" s="28"/>
      <c r="F41" s="96">
        <f t="shared" si="10"/>
        <v>0</v>
      </c>
      <c r="G41" s="97">
        <f t="shared" si="1"/>
        <v>0</v>
      </c>
    </row>
    <row r="42" spans="2:7">
      <c r="B42" s="31"/>
      <c r="C42" s="32"/>
      <c r="D42" s="31"/>
      <c r="E42" s="32"/>
      <c r="F42" s="96">
        <f t="shared" si="10"/>
        <v>0</v>
      </c>
      <c r="G42" s="97">
        <f t="shared" si="1"/>
        <v>0</v>
      </c>
    </row>
    <row r="43" spans="2:7">
      <c r="B43" s="82">
        <f t="shared" ref="B43:E43" si="17">SUM(B39,B36)</f>
        <v>0</v>
      </c>
      <c r="C43" s="76">
        <f t="shared" si="17"/>
        <v>0</v>
      </c>
      <c r="D43" s="35">
        <f t="shared" si="17"/>
        <v>0</v>
      </c>
      <c r="E43" s="36">
        <f t="shared" si="17"/>
        <v>0</v>
      </c>
      <c r="F43" s="96">
        <f t="shared" si="10"/>
        <v>0</v>
      </c>
      <c r="G43" s="97">
        <f t="shared" si="1"/>
        <v>0</v>
      </c>
    </row>
    <row r="44" spans="2:7">
      <c r="B44" s="83">
        <v>29</v>
      </c>
      <c r="C44" s="84">
        <v>0.47</v>
      </c>
      <c r="D44" s="17">
        <v>47</v>
      </c>
      <c r="E44" s="12">
        <v>0.81</v>
      </c>
      <c r="F44" s="96">
        <f t="shared" si="10"/>
        <v>76</v>
      </c>
      <c r="G44" s="97">
        <f t="shared" si="1"/>
        <v>1.28</v>
      </c>
    </row>
    <row r="45" spans="2:7">
      <c r="B45" s="83">
        <v>13</v>
      </c>
      <c r="C45" s="84">
        <v>0.2</v>
      </c>
      <c r="D45" s="17">
        <v>27</v>
      </c>
      <c r="E45" s="12">
        <v>0.36</v>
      </c>
      <c r="F45" s="96">
        <f t="shared" si="10"/>
        <v>40</v>
      </c>
      <c r="G45" s="97">
        <f t="shared" si="1"/>
        <v>0.56000000000000005</v>
      </c>
    </row>
    <row r="46" spans="2:7">
      <c r="B46" s="94">
        <f>SUM(B44:B45)</f>
        <v>42</v>
      </c>
      <c r="C46" s="95">
        <f t="shared" ref="C46:E46" si="18">SUM(C44:C45)</f>
        <v>0.66999999999999993</v>
      </c>
      <c r="D46" s="51">
        <f t="shared" si="18"/>
        <v>74</v>
      </c>
      <c r="E46" s="52">
        <f t="shared" si="18"/>
        <v>1.17</v>
      </c>
      <c r="F46" s="96">
        <f t="shared" si="10"/>
        <v>116</v>
      </c>
      <c r="G46" s="97">
        <f t="shared" si="1"/>
        <v>1.8399999999999999</v>
      </c>
    </row>
  </sheetData>
  <mergeCells count="1"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37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MAHMUD TAIHAN</dc:creator>
  <cp:lastModifiedBy>BKB</cp:lastModifiedBy>
  <cp:lastPrinted>2019-10-27T09:52:29Z</cp:lastPrinted>
  <dcterms:created xsi:type="dcterms:W3CDTF">2018-09-10T06:00:49Z</dcterms:created>
  <dcterms:modified xsi:type="dcterms:W3CDTF">2020-08-17T10:41:19Z</dcterms:modified>
</cp:coreProperties>
</file>